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cent.durozey\Desktop\tarif\tarif 2022\remise 20% CE\"/>
    </mc:Choice>
  </mc:AlternateContent>
  <bookViews>
    <workbookView xWindow="0" yWindow="0" windowWidth="24270" windowHeight="12570"/>
  </bookViews>
  <sheets>
    <sheet name="Bon de commande" sheetId="1" r:id="rId1"/>
  </sheets>
  <definedNames>
    <definedName name="_xlnm.Print_Area" localSheetId="0">'Bon de commande'!$A$1:$F$296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3" i="1" l="1"/>
  <c r="F159" i="1"/>
  <c r="C154" i="1" l="1"/>
  <c r="D154" i="1" s="1"/>
  <c r="F154" i="1" s="1"/>
  <c r="C162" i="1" l="1"/>
  <c r="D162" i="1" s="1"/>
  <c r="F162" i="1" s="1"/>
  <c r="C163" i="1"/>
  <c r="D163" i="1" s="1"/>
  <c r="F163" i="1" s="1"/>
  <c r="D34" i="1"/>
  <c r="F34" i="1" s="1"/>
  <c r="D47" i="1"/>
  <c r="F47" i="1" s="1"/>
  <c r="D85" i="1"/>
  <c r="F85" i="1" s="1"/>
  <c r="D97" i="1"/>
  <c r="F97" i="1" s="1"/>
  <c r="D94" i="1"/>
  <c r="F94" i="1" s="1"/>
  <c r="F57" i="1"/>
  <c r="D10" i="1" l="1"/>
  <c r="F10" i="1" s="1"/>
  <c r="D27" i="1" l="1"/>
  <c r="F27" i="1" s="1"/>
  <c r="F166" i="1" l="1"/>
  <c r="F89" i="1" l="1"/>
  <c r="C26" i="1"/>
  <c r="C37" i="1"/>
  <c r="C35" i="1"/>
  <c r="C38" i="1"/>
  <c r="C39" i="1"/>
  <c r="C42" i="1"/>
  <c r="C43" i="1"/>
  <c r="C44" i="1"/>
  <c r="C59" i="1"/>
  <c r="C60" i="1"/>
  <c r="C66" i="1"/>
  <c r="C61" i="1"/>
  <c r="C87" i="1"/>
  <c r="C124" i="1"/>
  <c r="C125" i="1"/>
  <c r="C131" i="1"/>
  <c r="C132" i="1"/>
  <c r="C133" i="1"/>
  <c r="C134" i="1"/>
  <c r="C139" i="1"/>
  <c r="C140" i="1"/>
  <c r="C141" i="1"/>
  <c r="C145" i="1"/>
  <c r="C152" i="1"/>
  <c r="C153" i="1"/>
  <c r="C165" i="1"/>
  <c r="C167" i="1"/>
  <c r="C168" i="1"/>
  <c r="C169" i="1"/>
  <c r="C171" i="1"/>
  <c r="C172" i="1"/>
  <c r="C173" i="1"/>
  <c r="C174" i="1"/>
  <c r="C175" i="1"/>
  <c r="C176" i="1"/>
  <c r="C177" i="1"/>
  <c r="C178" i="1"/>
  <c r="C179" i="1"/>
  <c r="C180" i="1"/>
  <c r="C182" i="1"/>
  <c r="C184" i="1"/>
  <c r="C185" i="1"/>
  <c r="C186" i="1"/>
  <c r="C187" i="1"/>
  <c r="C188" i="1"/>
  <c r="C190" i="1"/>
  <c r="C191" i="1"/>
  <c r="C192" i="1"/>
  <c r="C193" i="1"/>
  <c r="C196" i="1"/>
  <c r="C197" i="1"/>
  <c r="C198" i="1"/>
  <c r="C199" i="1"/>
  <c r="C200" i="1"/>
  <c r="C202" i="1"/>
  <c r="C203" i="1"/>
  <c r="C206" i="1"/>
  <c r="C215" i="1"/>
  <c r="C219" i="1"/>
  <c r="C220" i="1"/>
  <c r="C222" i="1"/>
  <c r="C224" i="1"/>
  <c r="C225" i="1"/>
  <c r="C227" i="1"/>
  <c r="C228" i="1"/>
  <c r="C233" i="1"/>
  <c r="C234" i="1"/>
  <c r="C235" i="1"/>
  <c r="C237" i="1"/>
  <c r="C238" i="1"/>
  <c r="C240" i="1"/>
  <c r="C241" i="1"/>
  <c r="C242" i="1"/>
  <c r="C243" i="1"/>
  <c r="C244" i="1"/>
  <c r="C245" i="1"/>
  <c r="C246" i="1"/>
  <c r="C248" i="1"/>
  <c r="C249" i="1"/>
  <c r="C251" i="1"/>
  <c r="C252" i="1"/>
  <c r="C260" i="1"/>
  <c r="C268" i="1"/>
  <c r="C273" i="1"/>
  <c r="C274" i="1"/>
  <c r="C275" i="1"/>
  <c r="C277" i="1"/>
  <c r="C278" i="1"/>
  <c r="C269" i="1"/>
  <c r="C270" i="1"/>
  <c r="C280" i="1"/>
  <c r="C281" i="1"/>
  <c r="D65" i="1" l="1"/>
  <c r="F65" i="1" s="1"/>
  <c r="D22" i="1"/>
  <c r="F22" i="1" s="1"/>
  <c r="D23" i="1"/>
  <c r="F23" i="1" s="1"/>
  <c r="D271" i="1" l="1"/>
  <c r="F271" i="1" s="1"/>
  <c r="D273" i="1"/>
  <c r="F273" i="1" s="1"/>
  <c r="D274" i="1"/>
  <c r="F274" i="1" s="1"/>
  <c r="D275" i="1"/>
  <c r="F275" i="1" s="1"/>
  <c r="D277" i="1"/>
  <c r="F277" i="1" s="1"/>
  <c r="D278" i="1"/>
  <c r="F278" i="1" s="1"/>
  <c r="D269" i="1"/>
  <c r="F269" i="1" s="1"/>
  <c r="D270" i="1"/>
  <c r="F270" i="1" s="1"/>
  <c r="D280" i="1"/>
  <c r="F280" i="1" s="1"/>
  <c r="D281" i="1"/>
  <c r="F281" i="1" s="1"/>
  <c r="D268" i="1"/>
  <c r="F268" i="1" s="1"/>
  <c r="D215" i="1"/>
  <c r="F215" i="1" s="1"/>
  <c r="D216" i="1"/>
  <c r="F216" i="1" s="1"/>
  <c r="D217" i="1"/>
  <c r="F217" i="1" s="1"/>
  <c r="D218" i="1"/>
  <c r="F218" i="1" s="1"/>
  <c r="D219" i="1"/>
  <c r="F219" i="1" s="1"/>
  <c r="D220" i="1"/>
  <c r="F220" i="1" s="1"/>
  <c r="D222" i="1"/>
  <c r="F222" i="1" s="1"/>
  <c r="D223" i="1"/>
  <c r="F223" i="1" s="1"/>
  <c r="D224" i="1"/>
  <c r="F224" i="1" s="1"/>
  <c r="D225" i="1"/>
  <c r="F225" i="1" s="1"/>
  <c r="D227" i="1"/>
  <c r="F227" i="1" s="1"/>
  <c r="D228" i="1"/>
  <c r="F228" i="1" s="1"/>
  <c r="D230" i="1"/>
  <c r="F230" i="1" s="1"/>
  <c r="D231" i="1"/>
  <c r="F231" i="1" s="1"/>
  <c r="D233" i="1"/>
  <c r="F233" i="1" s="1"/>
  <c r="D234" i="1"/>
  <c r="F234" i="1" s="1"/>
  <c r="D235" i="1"/>
  <c r="F235" i="1" s="1"/>
  <c r="D236" i="1"/>
  <c r="F236" i="1" s="1"/>
  <c r="D237" i="1"/>
  <c r="F237" i="1" s="1"/>
  <c r="D238" i="1"/>
  <c r="F238" i="1" s="1"/>
  <c r="D240" i="1"/>
  <c r="F240" i="1" s="1"/>
  <c r="D241" i="1"/>
  <c r="F241" i="1" s="1"/>
  <c r="D242" i="1"/>
  <c r="F242" i="1" s="1"/>
  <c r="D243" i="1"/>
  <c r="F243" i="1" s="1"/>
  <c r="D244" i="1"/>
  <c r="F244" i="1" s="1"/>
  <c r="D245" i="1"/>
  <c r="F245" i="1" s="1"/>
  <c r="D246" i="1"/>
  <c r="F246" i="1" s="1"/>
  <c r="D248" i="1"/>
  <c r="F248" i="1" s="1"/>
  <c r="D249" i="1"/>
  <c r="F249" i="1" s="1"/>
  <c r="D250" i="1"/>
  <c r="F250" i="1" s="1"/>
  <c r="D251" i="1"/>
  <c r="F251" i="1" s="1"/>
  <c r="D252" i="1"/>
  <c r="F252" i="1" s="1"/>
  <c r="D253" i="1"/>
  <c r="F253" i="1" s="1"/>
  <c r="D254" i="1"/>
  <c r="F254" i="1" s="1"/>
  <c r="D255" i="1"/>
  <c r="F255" i="1" s="1"/>
  <c r="D256" i="1"/>
  <c r="F256" i="1" s="1"/>
  <c r="D257" i="1"/>
  <c r="F257" i="1" s="1"/>
  <c r="D258" i="1"/>
  <c r="F258" i="1" s="1"/>
  <c r="D259" i="1"/>
  <c r="F259" i="1" s="1"/>
  <c r="D260" i="1"/>
  <c r="F260" i="1" s="1"/>
  <c r="D206" i="1"/>
  <c r="F206" i="1" s="1"/>
  <c r="D152" i="1"/>
  <c r="F152" i="1" s="1"/>
  <c r="D153" i="1"/>
  <c r="F153" i="1" s="1"/>
  <c r="D165" i="1"/>
  <c r="F165" i="1" s="1"/>
  <c r="D167" i="1"/>
  <c r="F167" i="1" s="1"/>
  <c r="D168" i="1"/>
  <c r="F168" i="1" s="1"/>
  <c r="D169" i="1"/>
  <c r="F169" i="1" s="1"/>
  <c r="D170" i="1"/>
  <c r="F170" i="1" s="1"/>
  <c r="D171" i="1"/>
  <c r="F171" i="1" s="1"/>
  <c r="D172" i="1"/>
  <c r="F172" i="1" s="1"/>
  <c r="D173" i="1"/>
  <c r="F173" i="1" s="1"/>
  <c r="D174" i="1"/>
  <c r="F174" i="1" s="1"/>
  <c r="D175" i="1"/>
  <c r="F175" i="1" s="1"/>
  <c r="D176" i="1"/>
  <c r="F176" i="1" s="1"/>
  <c r="D177" i="1"/>
  <c r="F177" i="1" s="1"/>
  <c r="D178" i="1"/>
  <c r="F178" i="1" s="1"/>
  <c r="D179" i="1"/>
  <c r="F179" i="1" s="1"/>
  <c r="D180" i="1"/>
  <c r="F180" i="1" s="1"/>
  <c r="D182" i="1"/>
  <c r="F182" i="1" s="1"/>
  <c r="D183" i="1"/>
  <c r="F183" i="1" s="1"/>
  <c r="D184" i="1"/>
  <c r="F184" i="1" s="1"/>
  <c r="D185" i="1"/>
  <c r="F185" i="1" s="1"/>
  <c r="D186" i="1"/>
  <c r="F186" i="1" s="1"/>
  <c r="D187" i="1"/>
  <c r="F187" i="1" s="1"/>
  <c r="D188" i="1"/>
  <c r="F188" i="1" s="1"/>
  <c r="D190" i="1"/>
  <c r="F190" i="1" s="1"/>
  <c r="D191" i="1"/>
  <c r="F191" i="1" s="1"/>
  <c r="D192" i="1"/>
  <c r="F192" i="1" s="1"/>
  <c r="D193" i="1"/>
  <c r="F193" i="1" s="1"/>
  <c r="D195" i="1"/>
  <c r="F195" i="1" s="1"/>
  <c r="D196" i="1"/>
  <c r="F196" i="1" s="1"/>
  <c r="D197" i="1"/>
  <c r="F197" i="1" s="1"/>
  <c r="D198" i="1"/>
  <c r="F198" i="1" s="1"/>
  <c r="D199" i="1"/>
  <c r="F199" i="1" s="1"/>
  <c r="D200" i="1"/>
  <c r="F200" i="1" s="1"/>
  <c r="D202" i="1"/>
  <c r="F202" i="1" s="1"/>
  <c r="D203" i="1"/>
  <c r="F203" i="1" s="1"/>
  <c r="D204" i="1"/>
  <c r="F204" i="1" s="1"/>
  <c r="D151" i="1"/>
  <c r="F151" i="1" s="1"/>
  <c r="D110" i="1"/>
  <c r="F110" i="1" s="1"/>
  <c r="D111" i="1"/>
  <c r="F111" i="1" s="1"/>
  <c r="D112" i="1"/>
  <c r="F112" i="1" s="1"/>
  <c r="D113" i="1"/>
  <c r="F113" i="1" s="1"/>
  <c r="D114" i="1"/>
  <c r="F114" i="1" s="1"/>
  <c r="D115" i="1"/>
  <c r="F115" i="1" s="1"/>
  <c r="D116" i="1"/>
  <c r="F116" i="1" s="1"/>
  <c r="D117" i="1"/>
  <c r="F117" i="1" s="1"/>
  <c r="D118" i="1"/>
  <c r="F118" i="1" s="1"/>
  <c r="D119" i="1"/>
  <c r="F119" i="1" s="1"/>
  <c r="D120" i="1"/>
  <c r="F120" i="1" s="1"/>
  <c r="D122" i="1"/>
  <c r="F122" i="1" s="1"/>
  <c r="D123" i="1"/>
  <c r="F123" i="1" s="1"/>
  <c r="D124" i="1"/>
  <c r="F124" i="1" s="1"/>
  <c r="D125" i="1"/>
  <c r="F125" i="1" s="1"/>
  <c r="D126" i="1"/>
  <c r="F126" i="1" s="1"/>
  <c r="D127" i="1"/>
  <c r="F127" i="1" s="1"/>
  <c r="D128" i="1"/>
  <c r="F128" i="1" s="1"/>
  <c r="D129" i="1"/>
  <c r="F129" i="1" s="1"/>
  <c r="D130" i="1"/>
  <c r="F130" i="1" s="1"/>
  <c r="D131" i="1"/>
  <c r="F131" i="1" s="1"/>
  <c r="D132" i="1"/>
  <c r="F132" i="1" s="1"/>
  <c r="D133" i="1"/>
  <c r="F133" i="1" s="1"/>
  <c r="D134" i="1"/>
  <c r="F134" i="1" s="1"/>
  <c r="D135" i="1"/>
  <c r="F135" i="1" s="1"/>
  <c r="D136" i="1"/>
  <c r="F136" i="1" s="1"/>
  <c r="D137" i="1"/>
  <c r="F137" i="1" s="1"/>
  <c r="D138" i="1"/>
  <c r="F138" i="1" s="1"/>
  <c r="D139" i="1"/>
  <c r="F139" i="1" s="1"/>
  <c r="D140" i="1"/>
  <c r="F140" i="1" s="1"/>
  <c r="D141" i="1"/>
  <c r="F141" i="1" s="1"/>
  <c r="D142" i="1"/>
  <c r="F142" i="1" s="1"/>
  <c r="D143" i="1"/>
  <c r="F143" i="1" s="1"/>
  <c r="D144" i="1"/>
  <c r="F144" i="1" s="1"/>
  <c r="D145" i="1"/>
  <c r="F145" i="1" s="1"/>
  <c r="D146" i="1"/>
  <c r="F146" i="1" s="1"/>
  <c r="D147" i="1"/>
  <c r="F147" i="1" s="1"/>
  <c r="D148" i="1"/>
  <c r="F148" i="1" s="1"/>
  <c r="D149" i="1"/>
  <c r="F149" i="1" s="1"/>
  <c r="D150" i="1"/>
  <c r="F150" i="1" s="1"/>
  <c r="D109" i="1"/>
  <c r="F109" i="1" s="1"/>
  <c r="D96" i="1"/>
  <c r="F96" i="1" s="1"/>
  <c r="D59" i="1"/>
  <c r="F59" i="1" s="1"/>
  <c r="D60" i="1"/>
  <c r="F60" i="1" s="1"/>
  <c r="D63" i="1"/>
  <c r="F63" i="1" s="1"/>
  <c r="D66" i="1"/>
  <c r="F66" i="1" s="1"/>
  <c r="D67" i="1"/>
  <c r="F67" i="1" s="1"/>
  <c r="D68" i="1"/>
  <c r="F68" i="1" s="1"/>
  <c r="D70" i="1"/>
  <c r="F70" i="1" s="1"/>
  <c r="D71" i="1"/>
  <c r="F71" i="1" s="1"/>
  <c r="D72" i="1"/>
  <c r="F72" i="1" s="1"/>
  <c r="D73" i="1"/>
  <c r="F73" i="1" s="1"/>
  <c r="D74" i="1"/>
  <c r="F74" i="1" s="1"/>
  <c r="D76" i="1"/>
  <c r="F76" i="1" s="1"/>
  <c r="D77" i="1"/>
  <c r="F77" i="1" s="1"/>
  <c r="D78" i="1"/>
  <c r="F78" i="1" s="1"/>
  <c r="D79" i="1"/>
  <c r="F79" i="1" s="1"/>
  <c r="D80" i="1"/>
  <c r="F80" i="1" s="1"/>
  <c r="D81" i="1"/>
  <c r="F81" i="1" s="1"/>
  <c r="D61" i="1"/>
  <c r="F61" i="1" s="1"/>
  <c r="D83" i="1"/>
  <c r="F83" i="1" s="1"/>
  <c r="D84" i="1"/>
  <c r="F84" i="1" s="1"/>
  <c r="D87" i="1"/>
  <c r="F87" i="1" s="1"/>
  <c r="D91" i="1"/>
  <c r="F91" i="1" s="1"/>
  <c r="D92" i="1"/>
  <c r="F92" i="1" s="1"/>
  <c r="D8" i="1"/>
  <c r="F8" i="1" s="1"/>
  <c r="D11" i="1"/>
  <c r="F11" i="1" s="1"/>
  <c r="D12" i="1"/>
  <c r="F12" i="1" s="1"/>
  <c r="D13" i="1"/>
  <c r="F13" i="1" s="1"/>
  <c r="D15" i="1"/>
  <c r="F15" i="1" s="1"/>
  <c r="D16" i="1"/>
  <c r="F16" i="1" s="1"/>
  <c r="D20" i="1"/>
  <c r="F20" i="1" s="1"/>
  <c r="D25" i="1"/>
  <c r="F25" i="1" s="1"/>
  <c r="D26" i="1"/>
  <c r="F26" i="1" s="1"/>
  <c r="D29" i="1"/>
  <c r="F29" i="1" s="1"/>
  <c r="D30" i="1"/>
  <c r="F30" i="1" s="1"/>
  <c r="D32" i="1"/>
  <c r="F32" i="1" s="1"/>
  <c r="D33" i="1"/>
  <c r="F33" i="1" s="1"/>
  <c r="D18" i="1"/>
  <c r="F18" i="1" s="1"/>
  <c r="D37" i="1"/>
  <c r="F37" i="1" s="1"/>
  <c r="D35" i="1"/>
  <c r="F35" i="1" s="1"/>
  <c r="D38" i="1"/>
  <c r="F38" i="1" s="1"/>
  <c r="D39" i="1"/>
  <c r="F39" i="1" s="1"/>
  <c r="D42" i="1"/>
  <c r="F42" i="1" s="1"/>
  <c r="D43" i="1"/>
  <c r="F43" i="1" s="1"/>
  <c r="D44" i="1"/>
  <c r="F44" i="1" s="1"/>
  <c r="D46" i="1"/>
  <c r="F46" i="1" s="1"/>
  <c r="F265" i="1" l="1"/>
  <c r="F289" i="1"/>
  <c r="F54" i="1"/>
  <c r="F284" i="1" s="1"/>
  <c r="F106" i="1"/>
  <c r="F212" i="1"/>
  <c r="F290" i="1" s="1"/>
  <c r="F287" i="1" l="1"/>
  <c r="F293" i="1" s="1"/>
  <c r="F291" i="1"/>
  <c r="F288" i="1"/>
  <c r="F292" i="1" l="1"/>
</calcChain>
</file>

<file path=xl/sharedStrings.xml><?xml version="1.0" encoding="utf-8"?>
<sst xmlns="http://schemas.openxmlformats.org/spreadsheetml/2006/main" count="239" uniqueCount="209">
  <si>
    <t>Kippers caisse bois / le kg</t>
  </si>
  <si>
    <t>Lieu jaune fumé Français 4 tranches 160g</t>
  </si>
  <si>
    <t>Filets de hareng fumé doux ballotin roulé main 200g</t>
  </si>
  <si>
    <t>Filets de hareng fumé doux ballotin roulé main 500g</t>
  </si>
  <si>
    <t>Rollmops 200g</t>
  </si>
  <si>
    <t>Minis harengs cornichon 220g</t>
  </si>
  <si>
    <t>Minis harengs olives 220g</t>
  </si>
  <si>
    <t>Minis harengs allongés huile 220g</t>
  </si>
  <si>
    <t>Minis harengs paprika 220g</t>
  </si>
  <si>
    <t>Sprats fumés 120g</t>
  </si>
  <si>
    <t>Sprats nature à l'huile d'olive 120g</t>
  </si>
  <si>
    <t>Sprats au 3 poivres 120g</t>
  </si>
  <si>
    <t>Sprats au citron 120g</t>
  </si>
  <si>
    <t>Sprats au piment 120g</t>
  </si>
  <si>
    <t>Sprats à la provençale 120g</t>
  </si>
  <si>
    <t>Chutes de saumon fumé s/v 500g</t>
  </si>
  <si>
    <t>Saumon fumé Norvégien tranché 1kg poids fixe</t>
  </si>
  <si>
    <t>Saumon fumé Ecossais tranché 1kg poids fixe</t>
  </si>
  <si>
    <t>Truite fumée 4 tranches 200g</t>
  </si>
  <si>
    <t>Flétan noir fumé 4/5 tranches 200g</t>
  </si>
  <si>
    <t>Filets d'anchois marinés orientale 200g</t>
  </si>
  <si>
    <t>Filets d'anchois marinés nature 200g</t>
  </si>
  <si>
    <t>Filets d'anchois marinés aïl 200g</t>
  </si>
  <si>
    <t>Banderille anchois 200g</t>
  </si>
  <si>
    <t>Rogues de hareng fumées 200g</t>
  </si>
  <si>
    <t>Tarama brut authentique 100g</t>
  </si>
  <si>
    <t>Encre de Seiche naturelle pack 4 doses 4g</t>
  </si>
  <si>
    <t>Soupe de poissons classique 480g</t>
  </si>
  <si>
    <t>Soupe de poissons classique 960g</t>
  </si>
  <si>
    <t>Soupe de poissons au piment d'Espelette 960g</t>
  </si>
  <si>
    <t>Soupe de poisson au piment d'Espelette 480g</t>
  </si>
  <si>
    <t>Soupe de poissons au coulis de homard 480g</t>
  </si>
  <si>
    <t>Soupe de langoustines au muscadet 480g</t>
  </si>
  <si>
    <t>Soupe de poissons avec morceaux 960g</t>
  </si>
  <si>
    <t>Bisque de homard 480g</t>
  </si>
  <si>
    <t>Sauce gravlax 190g</t>
  </si>
  <si>
    <t>Tartare algues, Câpres et Cornichons 90g</t>
  </si>
  <si>
    <t>Tartare du monde TOKYO (Laitue de mer, Yuzu et Gingembre) 90g</t>
  </si>
  <si>
    <t>Tartare du monde MEXICO (Dulse, poivron et piment Jalapeño) 90g</t>
  </si>
  <si>
    <t>Tartare du monde NEW DEHLI (Haricots de mer, curry de Madras et raisins) 90g</t>
  </si>
  <si>
    <t>Tartare d'Algues ODETTE (choux rouge et gingembre) 90g</t>
  </si>
  <si>
    <t>Tartare d'Algues GINETTE (carotte et curcuma) 90g</t>
  </si>
  <si>
    <t>Tartare d'Algues HENRIETTE (potimarron et chataigne) 90g</t>
  </si>
  <si>
    <t>Coffret Tartares d'Algues 3 x 90g</t>
  </si>
  <si>
    <t>Tartare algues, Echalotes et Citron 90g</t>
  </si>
  <si>
    <t>Pesto d'algues 90g</t>
  </si>
  <si>
    <t>Sauce rouille 90g</t>
  </si>
  <si>
    <t>Toasts aux aromates de la mer 100g</t>
  </si>
  <si>
    <t>Croûtons à l'ail 75g</t>
  </si>
  <si>
    <t>Croûtons nature 75g</t>
  </si>
  <si>
    <t>Pâtes aux algues bio 250g</t>
  </si>
  <si>
    <t>Riz aux algues 200g</t>
  </si>
  <si>
    <t>Lentilles aux algues 250g</t>
  </si>
  <si>
    <t>Gros sel aux algues 200g</t>
  </si>
  <si>
    <t>Semoule aux algues 250g</t>
  </si>
  <si>
    <t>Poivre de la mer 130g</t>
  </si>
  <si>
    <t>Tagliatelles Spiruline 200g</t>
  </si>
  <si>
    <t>Tagliatelles Encre de Seiche 200g</t>
  </si>
  <si>
    <t>Fleur De Sel De Guérande Fumé 125grs</t>
  </si>
  <si>
    <t>Fleur de sel de Guérande 125g</t>
  </si>
  <si>
    <t>Court Bouillon Marin aux Algues et Epices 150g</t>
  </si>
  <si>
    <t>Court Bouillon Aux Algues 85grs</t>
  </si>
  <si>
    <t>Saveur de l'Océan Court Bouillon marin sans sel 90g</t>
  </si>
  <si>
    <t>Moulin court bouillon de la mer aux 3 algues 75g</t>
  </si>
  <si>
    <t>Court Bouillon Aux 3 Algues 125grs</t>
  </si>
  <si>
    <t>Brandade de morue à la Fécampoise 780g</t>
  </si>
  <si>
    <t>Brandade de morue à la Fécampoise 315g</t>
  </si>
  <si>
    <t>Huile d'algues 100 ml</t>
  </si>
  <si>
    <t>Rillettes de saumon fumé 100g weck</t>
  </si>
  <si>
    <t>Rillettes de saumon fumé caramélisé au miel 100g weck</t>
  </si>
  <si>
    <t>Rillettes de saumon à la Créole 100g</t>
  </si>
  <si>
    <t>Rillettes de St Jacques au poivre de sichuan 100g weck</t>
  </si>
  <si>
    <t>Concassé de thon au pesto 100g weck</t>
  </si>
  <si>
    <t>Rillettes de thon à la crème de tomate 100g weck</t>
  </si>
  <si>
    <t>Rillettes de thon au poivron bio 100g weck</t>
  </si>
  <si>
    <t>Rillettes de thon à la Créole 100g</t>
  </si>
  <si>
    <t>Rillettes de truite fumée à la Créole 100g</t>
  </si>
  <si>
    <t>Rillettes de morue à la Créole 100g</t>
  </si>
  <si>
    <t>Rillettes de hareng à la Créole 100g</t>
  </si>
  <si>
    <t>Rillettes de crabe à la Créole 100g</t>
  </si>
  <si>
    <t>Rillettes de crevettes roties au beurre salé 100g weck</t>
  </si>
  <si>
    <t>Rillettes de crevettes à la coriandre bio 100g weck</t>
  </si>
  <si>
    <t>Rillettes de dorade aux oignons et au miel 100g weck</t>
  </si>
  <si>
    <t>Rillettes de dorade à la Créole 100g</t>
  </si>
  <si>
    <t>Rillettes de sardine à la Créole 100g</t>
  </si>
  <si>
    <t>Rillettes de sardines au piment d'Espelette 100g weck</t>
  </si>
  <si>
    <t>Concassé de sardines aux tomates séchées 100g weck</t>
  </si>
  <si>
    <t>Rillettes de maquereau au citron vert 100g weck</t>
  </si>
  <si>
    <t>Terrine de lotte aux écrevisses 100g weck</t>
  </si>
  <si>
    <t>Terrine de St Jacques au Muscadet 100g weck</t>
  </si>
  <si>
    <t>Rillettes de maquereau à la Créole 100g</t>
  </si>
  <si>
    <t>Rillettes de maquereau au vin blanc 100g weck</t>
  </si>
  <si>
    <t>Rillettes de maquereau à la moutarde BIO 100g weck</t>
  </si>
  <si>
    <t>Rillettes de bulot façon aïoli 100g weck</t>
  </si>
  <si>
    <t>Perles de Yuzu 50g</t>
  </si>
  <si>
    <t>Perles de citron &amp; poivre 50g</t>
  </si>
  <si>
    <t>Perles de vinaigre &amp; échalote 50g</t>
  </si>
  <si>
    <t>Vinaigre de cidre de salicorne 250 ml</t>
  </si>
  <si>
    <t>Vinaigre aux algues  200 ml</t>
  </si>
  <si>
    <t>Concassé de sardines aux petits légumes 100g weck</t>
  </si>
  <si>
    <t>Huile de Homard 100 ml</t>
  </si>
  <si>
    <t>Perles Monbazillac et Or 50g</t>
  </si>
  <si>
    <t>Oeufs de saumon 50g</t>
  </si>
  <si>
    <t>Concassé de thon en tapenade 100g weck</t>
  </si>
  <si>
    <t>Oeufs de saumon 100g</t>
  </si>
  <si>
    <t>Oeufs de Saumon de fontaine (Origine France) 50g</t>
  </si>
  <si>
    <t>Oeufs de truite 90g</t>
  </si>
  <si>
    <t>Oeufs de Truite (Origine France) 50g</t>
  </si>
  <si>
    <t>Harenga 55g</t>
  </si>
  <si>
    <t>Kerrling Tarama aux oeufs de cabillaud 100g</t>
  </si>
  <si>
    <t>Foie de Lotte 140g</t>
  </si>
  <si>
    <t>Foie de morue finement fumé 120g</t>
  </si>
  <si>
    <t>Sardines millésimées à l'Andalouse 115g</t>
  </si>
  <si>
    <t>Sardines millésimées à l'huile d'olive 115g</t>
  </si>
  <si>
    <t>Sardines millésimées au poivre de Sichuan 115g</t>
  </si>
  <si>
    <t>Sardines millésimées aux tomates séchées 115g</t>
  </si>
  <si>
    <t>Sardines millésimées aux piments 115g</t>
  </si>
  <si>
    <t>Sardines millésimées au citron confit et piment 115g</t>
  </si>
  <si>
    <t>Sardines millésimées au citron 115g</t>
  </si>
  <si>
    <t>Harengs marinés au vinaigre 800g</t>
  </si>
  <si>
    <t>Maquereaux marinés au vin blanc 800g</t>
  </si>
  <si>
    <t>Thon blanc Germon à l'huile d'olive 112g ORTIZ</t>
  </si>
  <si>
    <t>Sardines à l'ancienne à l'huile d'olive 190g ORTIZ</t>
  </si>
  <si>
    <t>Anchois à l'ancienne à l'huile d'olive 95g ORTIZ</t>
  </si>
  <si>
    <t>Anchois à l'ancienne à l'huile d'olive 47,50g ORTIZ</t>
  </si>
  <si>
    <t>Thon Germon à l'huile d'Olive 270g ORTIZ</t>
  </si>
  <si>
    <t>Thon Albacore à l'huile d'Olive 270g ORTIZ</t>
  </si>
  <si>
    <t>Piquillos farcis au thon 300g</t>
  </si>
  <si>
    <t>Piquillos farcis à la morue 300g</t>
  </si>
  <si>
    <t>Marinade de fruits de mer barquette 1kg</t>
  </si>
  <si>
    <t>Marinade de poulpes barquette 1kg</t>
  </si>
  <si>
    <t>Câpres sufines 100g</t>
  </si>
  <si>
    <t>Chair de crabe (pinces et pattes) 454g</t>
  </si>
  <si>
    <t>PECHEURS D'ISLANDE</t>
  </si>
  <si>
    <t>Produits fumés</t>
  </si>
  <si>
    <t>Produits frais</t>
  </si>
  <si>
    <t>Conserverie</t>
  </si>
  <si>
    <t>(capres cornichons, échalottes citron, pesto)</t>
  </si>
  <si>
    <t>Moulin fleur de sel de Guérande 125grs</t>
  </si>
  <si>
    <t xml:space="preserve">Salicorne au vinaigre baie de somme 300g </t>
  </si>
  <si>
    <t>Salicorne au vinaigre baie de somme 560grs</t>
  </si>
  <si>
    <t>Sardines à l'ancienne à l'huile d'olive aux piments 190g ORTIZ</t>
  </si>
  <si>
    <t>Sardines à l'ancienne à l'huile d'olive  140g ORTIZ</t>
  </si>
  <si>
    <t>Moules au vinaigre 350grs</t>
  </si>
  <si>
    <t>Moules à la catalane 350grs</t>
  </si>
  <si>
    <t>Palourdes au naturel 111grs</t>
  </si>
  <si>
    <t>Tarama au corail d'oursin</t>
  </si>
  <si>
    <t>Rillettes d'esturgeon au caviar et baies roses 90grs</t>
  </si>
  <si>
    <t>Rillettes d'esturgeon à la truffe d'été 90grs</t>
  </si>
  <si>
    <t>Rillettes d'esturgeon fumé 90grs</t>
  </si>
  <si>
    <t>Esturgeon mariné huile d'olive et citron</t>
  </si>
  <si>
    <t>Tartare d'algues bio 100grs</t>
  </si>
  <si>
    <t>Caviar marin carottes et wakamé 100grs</t>
  </si>
  <si>
    <t>Sauce tholognaise (thon germon et chorizo) 180grs</t>
  </si>
  <si>
    <t>Perles de mangue 50grs</t>
  </si>
  <si>
    <t>Perles de miel 50grs</t>
  </si>
  <si>
    <t>Tapenalgues (sauce à l'huile d'olive et wakamé) 155grs</t>
  </si>
  <si>
    <t>Filets de maquereaux à la marinade bio 176grs</t>
  </si>
  <si>
    <t>Filets de maquereaux à la moutarde bio 169grs</t>
  </si>
  <si>
    <t>Filets de maquereaux aux algues bio 176grs</t>
  </si>
  <si>
    <t>Filets de maquereaux au naturel et citron bio 169grs</t>
  </si>
  <si>
    <t>Fleur de sel de guérande ail et persil</t>
  </si>
  <si>
    <t>Coktail de l'atlantique (ulve-wakamé-dulse) 80grs</t>
  </si>
  <si>
    <t>Wakamé (algue sèchée) 50grs</t>
  </si>
  <si>
    <t>Sauce oseille 190grs</t>
  </si>
  <si>
    <t>Sauce beurre blanc 190grs</t>
  </si>
  <si>
    <t>Salicorne de culture au naturel 180grs</t>
  </si>
  <si>
    <t>Filets d'anchois à la prvençale 200g</t>
  </si>
  <si>
    <t>Caviar marin artichaut et laitue de mer 100grs</t>
  </si>
  <si>
    <t>Tapas'algues 190g</t>
  </si>
  <si>
    <t>Pavés de saumon fumé à la ficelle (la barquette de 500grs soit 4 morceaux)</t>
  </si>
  <si>
    <t>Pavés de saumon braisé (barquette 6 morceaux environ 650grs)</t>
  </si>
  <si>
    <t>Filets de maquereau aux herbes  / le kg</t>
  </si>
  <si>
    <t>Filets de maquereau au poivre  / le kg</t>
  </si>
  <si>
    <t>Filets de maquereaux provençal / le kg</t>
  </si>
  <si>
    <t>total</t>
  </si>
  <si>
    <t xml:space="preserve">quantité </t>
  </si>
  <si>
    <t>total page 1</t>
  </si>
  <si>
    <t>total page 2</t>
  </si>
  <si>
    <t>total page 4</t>
  </si>
  <si>
    <t>total page 5</t>
  </si>
  <si>
    <t>total général</t>
  </si>
  <si>
    <t>total page 3</t>
  </si>
  <si>
    <t>Haricots de mer au naturel 160g</t>
  </si>
  <si>
    <t>Haricots de mer au vinaigre de framboise 160g</t>
  </si>
  <si>
    <t>ventreche thon germon huile d'olive 110grs</t>
  </si>
  <si>
    <t>Assiette Gourmande réf 061</t>
  </si>
  <si>
    <t>Assiette Gourmande réf 0611</t>
  </si>
  <si>
    <t>Saumon fumé Ecossais 4 tranches 150g</t>
  </si>
  <si>
    <t>Saumon fumé Ecossais 8 tranches 300g</t>
  </si>
  <si>
    <t>Saumon ecossais 3/4 tranches 130 grs BIO</t>
  </si>
  <si>
    <t>tarif public</t>
  </si>
  <si>
    <t>remise 20%</t>
  </si>
  <si>
    <t>Coeur de saumon fumé Ecossais 300g</t>
  </si>
  <si>
    <t>Saumon fumé Ecossais fumé à la ficelle entier 1KG6</t>
  </si>
  <si>
    <t>Saumon fumé Ecossais fumé à la ficelle tranché main 1KG6</t>
  </si>
  <si>
    <t>Marlin fumé / morceau environ 200grs</t>
  </si>
  <si>
    <t>Saucisson de thon blanc / morceau environ 200grs</t>
  </si>
  <si>
    <t>Filet de flétan fumé entier 1kg5</t>
  </si>
  <si>
    <t>œufs de cabillaud fumés en poche d'environ 250grs</t>
  </si>
  <si>
    <t>boutargue morceau d'environ 200grs</t>
  </si>
  <si>
    <t>accras de morue 800grs</t>
  </si>
  <si>
    <t xml:space="preserve">Sauce Mayonnaise 135g </t>
  </si>
  <si>
    <t>Sauce tartare 135g</t>
  </si>
  <si>
    <t>Marinade de seiches au paprika barquette 1kg</t>
  </si>
  <si>
    <t>filet de haddock avec peau 1kg</t>
  </si>
  <si>
    <t>Rillettes de homard fumet de langoustine 100g weck</t>
  </si>
  <si>
    <t>total page 6</t>
  </si>
  <si>
    <t>bon de commande REMISE 20% 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</si>
</sst>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5" fillId="0" borderId="1" xfId="0" applyFont="1" applyBorder="1"/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2" fontId="0" fillId="0" borderId="2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 applyAlignment="1">
      <alignment horizontal="center"/>
    </xf>
    <xf numFmtId="0" fontId="0" fillId="0" borderId="11" xfId="0" applyFont="1" applyBorder="1"/>
    <xf numFmtId="2" fontId="0" fillId="0" borderId="0" xfId="0" applyNumberFormat="1" applyFont="1" applyBorder="1" applyAlignment="1">
      <alignment horizontal="center"/>
    </xf>
    <xf numFmtId="0" fontId="0" fillId="0" borderId="13" xfId="0" applyFont="1" applyBorder="1"/>
    <xf numFmtId="0" fontId="0" fillId="0" borderId="0" xfId="0" applyFont="1" applyBorder="1"/>
    <xf numFmtId="0" fontId="0" fillId="0" borderId="0" xfId="0" applyBorder="1"/>
    <xf numFmtId="0" fontId="0" fillId="0" borderId="3" xfId="0" applyFont="1" applyBorder="1"/>
    <xf numFmtId="2" fontId="0" fillId="4" borderId="2" xfId="0" applyNumberFormat="1" applyFont="1" applyFill="1" applyBorder="1" applyAlignment="1">
      <alignment horizontal="center"/>
    </xf>
    <xf numFmtId="0" fontId="0" fillId="0" borderId="7" xfId="0" applyFont="1" applyBorder="1"/>
    <xf numFmtId="2" fontId="0" fillId="4" borderId="9" xfId="0" applyNumberFormat="1" applyFont="1" applyFill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0" fontId="0" fillId="0" borderId="18" xfId="0" applyFont="1" applyBorder="1"/>
    <xf numFmtId="2" fontId="0" fillId="0" borderId="10" xfId="0" applyNumberFormat="1" applyFont="1" applyBorder="1" applyAlignment="1">
      <alignment horizontal="center"/>
    </xf>
    <xf numFmtId="0" fontId="0" fillId="0" borderId="14" xfId="0" applyFont="1" applyBorder="1"/>
    <xf numFmtId="0" fontId="0" fillId="0" borderId="10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2" fontId="0" fillId="0" borderId="19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4" borderId="12" xfId="0" applyNumberFormat="1" applyFont="1" applyFill="1" applyBorder="1" applyAlignment="1">
      <alignment horizontal="center"/>
    </xf>
    <xf numFmtId="2" fontId="0" fillId="6" borderId="0" xfId="0" applyNumberFormat="1" applyFont="1" applyFill="1" applyBorder="1" applyAlignment="1">
      <alignment horizontal="center"/>
    </xf>
    <xf numFmtId="0" fontId="6" fillId="0" borderId="0" xfId="0" applyFont="1" applyBorder="1"/>
    <xf numFmtId="0" fontId="0" fillId="0" borderId="0" xfId="0" applyProtection="1"/>
    <xf numFmtId="2" fontId="0" fillId="0" borderId="15" xfId="0" applyNumberFormat="1" applyBorder="1" applyProtection="1"/>
    <xf numFmtId="0" fontId="0" fillId="0" borderId="15" xfId="0" applyBorder="1" applyProtection="1"/>
    <xf numFmtId="0" fontId="0" fillId="0" borderId="22" xfId="0" applyBorder="1" applyProtection="1"/>
    <xf numFmtId="2" fontId="0" fillId="4" borderId="20" xfId="0" applyNumberFormat="1" applyFont="1" applyFill="1" applyBorder="1" applyAlignment="1">
      <alignment horizontal="center"/>
    </xf>
    <xf numFmtId="2" fontId="0" fillId="0" borderId="6" xfId="0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2" fontId="0" fillId="7" borderId="2" xfId="0" applyNumberFormat="1" applyFont="1" applyFill="1" applyBorder="1" applyAlignment="1">
      <alignment horizontal="center"/>
    </xf>
    <xf numFmtId="2" fontId="0" fillId="7" borderId="6" xfId="0" applyNumberFormat="1" applyFont="1" applyFill="1" applyBorder="1" applyAlignment="1">
      <alignment horizontal="center"/>
    </xf>
    <xf numFmtId="0" fontId="0" fillId="0" borderId="24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8" xfId="0" applyBorder="1"/>
    <xf numFmtId="2" fontId="0" fillId="0" borderId="22" xfId="0" applyNumberFormat="1" applyBorder="1" applyProtection="1"/>
    <xf numFmtId="0" fontId="0" fillId="0" borderId="28" xfId="0" applyFont="1" applyBorder="1"/>
    <xf numFmtId="0" fontId="0" fillId="0" borderId="29" xfId="0" applyFont="1" applyBorder="1"/>
    <xf numFmtId="2" fontId="0" fillId="7" borderId="10" xfId="0" applyNumberFormat="1" applyFont="1" applyFill="1" applyBorder="1" applyAlignment="1">
      <alignment horizontal="center"/>
    </xf>
    <xf numFmtId="0" fontId="0" fillId="0" borderId="21" xfId="0" applyFont="1" applyBorder="1"/>
    <xf numFmtId="2" fontId="0" fillId="7" borderId="19" xfId="0" applyNumberFormat="1" applyFont="1" applyFill="1" applyBorder="1" applyAlignment="1">
      <alignment horizontal="center"/>
    </xf>
    <xf numFmtId="0" fontId="0" fillId="6" borderId="30" xfId="0" applyFont="1" applyFill="1" applyBorder="1"/>
    <xf numFmtId="2" fontId="0" fillId="0" borderId="31" xfId="0" applyNumberFormat="1" applyFont="1" applyBorder="1" applyAlignment="1">
      <alignment horizontal="center"/>
    </xf>
    <xf numFmtId="0" fontId="0" fillId="0" borderId="31" xfId="0" applyBorder="1" applyAlignment="1" applyProtection="1">
      <alignment horizontal="center"/>
      <protection locked="0"/>
    </xf>
    <xf numFmtId="2" fontId="0" fillId="6" borderId="32" xfId="0" applyNumberFormat="1" applyFill="1" applyBorder="1" applyProtection="1"/>
    <xf numFmtId="0" fontId="0" fillId="0" borderId="31" xfId="0" applyFont="1" applyBorder="1" applyAlignment="1">
      <alignment horizontal="center"/>
    </xf>
    <xf numFmtId="0" fontId="0" fillId="6" borderId="31" xfId="0" applyFont="1" applyFill="1" applyBorder="1" applyAlignment="1">
      <alignment horizontal="center"/>
    </xf>
    <xf numFmtId="2" fontId="0" fillId="6" borderId="31" xfId="0" applyNumberFormat="1" applyFont="1" applyFill="1" applyBorder="1" applyAlignment="1">
      <alignment horizontal="center"/>
    </xf>
    <xf numFmtId="0" fontId="0" fillId="6" borderId="31" xfId="0" applyFill="1" applyBorder="1" applyAlignment="1" applyProtection="1">
      <alignment horizontal="center"/>
      <protection locked="0"/>
    </xf>
    <xf numFmtId="2" fontId="0" fillId="6" borderId="34" xfId="0" applyNumberFormat="1" applyFill="1" applyBorder="1" applyProtection="1"/>
    <xf numFmtId="0" fontId="3" fillId="0" borderId="19" xfId="0" applyFont="1" applyBorder="1"/>
    <xf numFmtId="0" fontId="3" fillId="0" borderId="19" xfId="0" applyFont="1" applyBorder="1" applyAlignment="1">
      <alignment horizontal="center"/>
    </xf>
    <xf numFmtId="2" fontId="3" fillId="0" borderId="35" xfId="0" applyNumberFormat="1" applyFont="1" applyBorder="1" applyAlignment="1">
      <alignment horizontal="center"/>
    </xf>
    <xf numFmtId="0" fontId="5" fillId="6" borderId="30" xfId="0" applyFont="1" applyFill="1" applyBorder="1"/>
    <xf numFmtId="0" fontId="3" fillId="0" borderId="31" xfId="0" applyFont="1" applyBorder="1" applyAlignment="1">
      <alignment horizontal="center"/>
    </xf>
    <xf numFmtId="2" fontId="3" fillId="0" borderId="31" xfId="0" applyNumberFormat="1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2" fontId="0" fillId="4" borderId="4" xfId="0" applyNumberFormat="1" applyFont="1" applyFill="1" applyBorder="1" applyAlignment="1">
      <alignment horizontal="center"/>
    </xf>
    <xf numFmtId="2" fontId="0" fillId="0" borderId="27" xfId="0" applyNumberFormat="1" applyBorder="1" applyProtection="1"/>
    <xf numFmtId="0" fontId="0" fillId="6" borderId="33" xfId="0" applyFont="1" applyFill="1" applyBorder="1"/>
    <xf numFmtId="2" fontId="0" fillId="0" borderId="33" xfId="0" applyNumberFormat="1" applyFont="1" applyBorder="1" applyAlignment="1">
      <alignment horizontal="center"/>
    </xf>
    <xf numFmtId="2" fontId="0" fillId="6" borderId="33" xfId="0" applyNumberFormat="1" applyFill="1" applyBorder="1" applyProtection="1"/>
    <xf numFmtId="0" fontId="0" fillId="2" borderId="33" xfId="0" applyFont="1" applyFill="1" applyBorder="1"/>
    <xf numFmtId="2" fontId="0" fillId="2" borderId="33" xfId="0" applyNumberFormat="1" applyFill="1" applyBorder="1" applyProtection="1"/>
    <xf numFmtId="2" fontId="0" fillId="2" borderId="36" xfId="0" applyNumberFormat="1" applyFont="1" applyFill="1" applyBorder="1" applyAlignment="1">
      <alignment horizontal="center"/>
    </xf>
    <xf numFmtId="2" fontId="0" fillId="2" borderId="37" xfId="0" applyNumberFormat="1" applyFont="1" applyFill="1" applyBorder="1" applyAlignment="1">
      <alignment horizontal="center"/>
    </xf>
    <xf numFmtId="0" fontId="0" fillId="2" borderId="38" xfId="0" applyFill="1" applyBorder="1" applyAlignment="1" applyProtection="1">
      <alignment horizontal="center"/>
      <protection locked="0"/>
    </xf>
    <xf numFmtId="2" fontId="0" fillId="6" borderId="36" xfId="0" applyNumberFormat="1" applyFont="1" applyFill="1" applyBorder="1" applyAlignment="1">
      <alignment horizontal="center"/>
    </xf>
    <xf numFmtId="2" fontId="0" fillId="6" borderId="37" xfId="0" applyNumberFormat="1" applyFont="1" applyFill="1" applyBorder="1" applyAlignment="1">
      <alignment horizontal="center"/>
    </xf>
    <xf numFmtId="0" fontId="0" fillId="6" borderId="38" xfId="0" applyFill="1" applyBorder="1" applyAlignment="1" applyProtection="1">
      <alignment horizontal="center"/>
      <protection locked="0"/>
    </xf>
    <xf numFmtId="0" fontId="0" fillId="6" borderId="39" xfId="0" applyFont="1" applyFill="1" applyBorder="1"/>
    <xf numFmtId="2" fontId="0" fillId="6" borderId="23" xfId="0" applyNumberFormat="1" applyFont="1" applyFill="1" applyBorder="1" applyAlignment="1">
      <alignment horizontal="center"/>
    </xf>
    <xf numFmtId="0" fontId="0" fillId="6" borderId="23" xfId="0" applyFill="1" applyBorder="1" applyAlignment="1" applyProtection="1">
      <alignment horizontal="center"/>
      <protection locked="0"/>
    </xf>
    <xf numFmtId="2" fontId="0" fillId="6" borderId="40" xfId="0" applyNumberFormat="1" applyFill="1" applyBorder="1" applyProtection="1"/>
    <xf numFmtId="0" fontId="0" fillId="6" borderId="11" xfId="0" applyFont="1" applyFill="1" applyBorder="1"/>
    <xf numFmtId="0" fontId="0" fillId="6" borderId="0" xfId="0" applyFill="1" applyBorder="1" applyAlignment="1" applyProtection="1">
      <alignment horizontal="center"/>
      <protection locked="0"/>
    </xf>
    <xf numFmtId="2" fontId="0" fillId="6" borderId="41" xfId="0" applyNumberFormat="1" applyFill="1" applyBorder="1" applyProtection="1"/>
    <xf numFmtId="0" fontId="0" fillId="2" borderId="36" xfId="0" applyFont="1" applyFill="1" applyBorder="1"/>
    <xf numFmtId="0" fontId="0" fillId="2" borderId="37" xfId="0" applyFill="1" applyBorder="1" applyAlignment="1" applyProtection="1">
      <alignment horizontal="center"/>
      <protection locked="0"/>
    </xf>
    <xf numFmtId="2" fontId="0" fillId="2" borderId="38" xfId="0" applyNumberFormat="1" applyFill="1" applyBorder="1" applyProtection="1"/>
    <xf numFmtId="0" fontId="0" fillId="0" borderId="42" xfId="0" applyBorder="1" applyAlignment="1" applyProtection="1">
      <alignment horizontal="center"/>
      <protection locked="0"/>
    </xf>
    <xf numFmtId="0" fontId="4" fillId="2" borderId="44" xfId="0" applyFont="1" applyFill="1" applyBorder="1" applyAlignment="1">
      <alignment vertical="center"/>
    </xf>
    <xf numFmtId="0" fontId="4" fillId="2" borderId="47" xfId="0" applyFont="1" applyFill="1" applyBorder="1" applyAlignment="1">
      <alignment vertical="center"/>
    </xf>
    <xf numFmtId="0" fontId="0" fillId="0" borderId="4" xfId="0" applyFont="1" applyBorder="1" applyAlignment="1">
      <alignment horizontal="center"/>
    </xf>
    <xf numFmtId="0" fontId="0" fillId="0" borderId="49" xfId="0" applyBorder="1" applyAlignment="1" applyProtection="1">
      <alignment horizontal="center"/>
      <protection locked="0"/>
    </xf>
    <xf numFmtId="0" fontId="4" fillId="2" borderId="51" xfId="0" applyFont="1" applyFill="1" applyBorder="1" applyAlignment="1">
      <alignment vertical="center"/>
    </xf>
    <xf numFmtId="0" fontId="4" fillId="2" borderId="54" xfId="0" applyFont="1" applyFill="1" applyBorder="1" applyAlignment="1">
      <alignment vertical="center"/>
    </xf>
    <xf numFmtId="2" fontId="0" fillId="4" borderId="56" xfId="0" applyNumberFormat="1" applyFont="1" applyFill="1" applyBorder="1" applyAlignment="1">
      <alignment horizontal="center"/>
    </xf>
    <xf numFmtId="0" fontId="4" fillId="2" borderId="50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0" fillId="5" borderId="51" xfId="0" applyFill="1" applyBorder="1" applyAlignment="1" applyProtection="1">
      <alignment horizontal="center" vertical="center" wrapText="1"/>
      <protection locked="0"/>
    </xf>
    <xf numFmtId="0" fontId="0" fillId="5" borderId="54" xfId="0" applyFill="1" applyBorder="1" applyAlignment="1" applyProtection="1">
      <alignment horizontal="center" vertical="center" wrapText="1"/>
      <protection locked="0"/>
    </xf>
    <xf numFmtId="0" fontId="0" fillId="5" borderId="52" xfId="0" applyFill="1" applyBorder="1" applyAlignment="1" applyProtection="1">
      <alignment horizontal="center" vertical="center" wrapText="1"/>
    </xf>
    <xf numFmtId="0" fontId="0" fillId="5" borderId="55" xfId="0" applyFill="1" applyBorder="1" applyAlignment="1" applyProtection="1">
      <alignment horizontal="center" vertical="center" wrapText="1"/>
    </xf>
    <xf numFmtId="0" fontId="4" fillId="2" borderId="43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0" fillId="0" borderId="12" xfId="0" applyNumberFormat="1" applyFont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2" fontId="0" fillId="4" borderId="12" xfId="0" applyNumberFormat="1" applyFont="1" applyFill="1" applyBorder="1" applyAlignment="1">
      <alignment horizontal="center" vertical="center"/>
    </xf>
    <xf numFmtId="2" fontId="0" fillId="4" borderId="4" xfId="0" applyNumberFormat="1" applyFont="1" applyFill="1" applyBorder="1" applyAlignment="1">
      <alignment horizontal="center" vertical="center"/>
    </xf>
    <xf numFmtId="0" fontId="0" fillId="5" borderId="44" xfId="0" applyFill="1" applyBorder="1" applyAlignment="1" applyProtection="1">
      <alignment horizontal="center" vertical="center" wrapText="1"/>
      <protection locked="0"/>
    </xf>
    <xf numFmtId="0" fontId="0" fillId="5" borderId="47" xfId="0" applyFill="1" applyBorder="1" applyAlignment="1" applyProtection="1">
      <alignment horizontal="center" vertical="center" wrapText="1"/>
      <protection locked="0"/>
    </xf>
    <xf numFmtId="0" fontId="0" fillId="5" borderId="45" xfId="0" applyFill="1" applyBorder="1" applyAlignment="1" applyProtection="1">
      <alignment horizontal="center" vertical="center" wrapText="1"/>
    </xf>
    <xf numFmtId="0" fontId="0" fillId="5" borderId="48" xfId="0" applyFill="1" applyBorder="1" applyAlignment="1" applyProtection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AY461"/>
  <sheetViews>
    <sheetView tabSelected="1" zoomScaleNormal="100" workbookViewId="0">
      <selection activeCell="E10" sqref="E10"/>
    </sheetView>
  </sheetViews>
  <sheetFormatPr baseColWidth="10" defaultRowHeight="15" x14ac:dyDescent="0.25"/>
  <cols>
    <col min="1" max="1" width="54" customWidth="1"/>
    <col min="2" max="2" width="7.7109375" style="1" hidden="1" customWidth="1"/>
    <col min="3" max="4" width="7.7109375" style="1" customWidth="1"/>
    <col min="5" max="5" width="11.42578125" style="38"/>
    <col min="6" max="6" width="11.42578125" style="32"/>
    <col min="8" max="51" width="11.42578125" style="16"/>
  </cols>
  <sheetData>
    <row r="1" spans="1:8" ht="31.5" customHeight="1" x14ac:dyDescent="0.25">
      <c r="A1" s="113" t="s">
        <v>133</v>
      </c>
      <c r="B1" s="114"/>
      <c r="C1" s="114"/>
      <c r="D1" s="114"/>
      <c r="E1" s="114"/>
      <c r="F1" s="114"/>
    </row>
    <row r="2" spans="1:8" ht="4.5" customHeight="1" x14ac:dyDescent="0.25">
      <c r="A2" s="113"/>
      <c r="B2" s="114"/>
      <c r="C2" s="114"/>
      <c r="D2" s="114"/>
      <c r="E2" s="114"/>
      <c r="F2" s="114"/>
    </row>
    <row r="3" spans="1:8" ht="15.75" hidden="1" customHeight="1" thickBot="1" x14ac:dyDescent="0.3">
      <c r="A3" s="113"/>
      <c r="B3" s="114"/>
      <c r="C3" s="114"/>
      <c r="D3" s="114"/>
      <c r="E3" s="114"/>
      <c r="F3" s="114"/>
    </row>
    <row r="4" spans="1:8" ht="15.75" customHeight="1" x14ac:dyDescent="0.25">
      <c r="A4" s="115" t="s">
        <v>208</v>
      </c>
      <c r="B4" s="116"/>
      <c r="C4" s="116"/>
      <c r="D4" s="116"/>
      <c r="E4" s="116"/>
      <c r="F4" s="116"/>
    </row>
    <row r="5" spans="1:8" ht="16.5" customHeight="1" thickBot="1" x14ac:dyDescent="0.3">
      <c r="A5" s="115"/>
      <c r="B5" s="116"/>
      <c r="C5" s="116"/>
      <c r="D5" s="116"/>
      <c r="E5" s="116"/>
      <c r="F5" s="116"/>
    </row>
    <row r="6" spans="1:8" ht="16.5" customHeight="1" thickTop="1" x14ac:dyDescent="0.25">
      <c r="A6" s="103" t="s">
        <v>134</v>
      </c>
      <c r="B6" s="100"/>
      <c r="C6" s="105" t="s">
        <v>191</v>
      </c>
      <c r="D6" s="105" t="s">
        <v>192</v>
      </c>
      <c r="E6" s="107" t="s">
        <v>176</v>
      </c>
      <c r="F6" s="109" t="s">
        <v>175</v>
      </c>
    </row>
    <row r="7" spans="1:8" ht="15.75" customHeight="1" thickBot="1" x14ac:dyDescent="0.3">
      <c r="A7" s="104"/>
      <c r="B7" s="101"/>
      <c r="C7" s="106"/>
      <c r="D7" s="106"/>
      <c r="E7" s="108"/>
      <c r="F7" s="110"/>
    </row>
    <row r="8" spans="1:8" ht="15.75" customHeight="1" thickTop="1" thickBot="1" x14ac:dyDescent="0.3">
      <c r="A8" s="17" t="s">
        <v>16</v>
      </c>
      <c r="B8" s="71">
        <v>45.4</v>
      </c>
      <c r="C8" s="71">
        <v>49.9</v>
      </c>
      <c r="D8" s="102">
        <f t="shared" ref="D8:D47" si="0">C8-((C8*20)/100)</f>
        <v>39.92</v>
      </c>
      <c r="E8" s="43"/>
      <c r="F8" s="73">
        <f t="shared" ref="F8:F47" si="1">D8*E8</f>
        <v>0</v>
      </c>
      <c r="H8" s="31"/>
    </row>
    <row r="9" spans="1:8" ht="15.75" customHeight="1" thickBot="1" x14ac:dyDescent="0.3">
      <c r="A9" s="6"/>
      <c r="B9" s="8"/>
      <c r="C9" s="8"/>
      <c r="D9" s="20"/>
      <c r="E9" s="39"/>
      <c r="F9" s="33"/>
      <c r="H9" s="31"/>
    </row>
    <row r="10" spans="1:8" ht="15.75" thickBot="1" x14ac:dyDescent="0.3">
      <c r="A10" s="6" t="s">
        <v>190</v>
      </c>
      <c r="B10" s="8"/>
      <c r="C10" s="8">
        <v>10.9</v>
      </c>
      <c r="D10" s="20">
        <f>C10-((C10*20)/100)</f>
        <v>8.7200000000000006</v>
      </c>
      <c r="E10" s="39"/>
      <c r="F10" s="33">
        <f>D10*E10</f>
        <v>0</v>
      </c>
    </row>
    <row r="11" spans="1:8" ht="15.75" thickBot="1" x14ac:dyDescent="0.3">
      <c r="A11" s="6" t="s">
        <v>188</v>
      </c>
      <c r="B11" s="8">
        <v>11.85</v>
      </c>
      <c r="C11" s="8">
        <v>10.5</v>
      </c>
      <c r="D11" s="20">
        <f t="shared" si="0"/>
        <v>8.4</v>
      </c>
      <c r="E11" s="39"/>
      <c r="F11" s="33">
        <f t="shared" si="1"/>
        <v>0</v>
      </c>
    </row>
    <row r="12" spans="1:8" ht="15.75" thickBot="1" x14ac:dyDescent="0.3">
      <c r="A12" s="6" t="s">
        <v>189</v>
      </c>
      <c r="B12" s="8">
        <v>22.75</v>
      </c>
      <c r="C12" s="8">
        <v>19.899999999999999</v>
      </c>
      <c r="D12" s="20">
        <f t="shared" si="0"/>
        <v>15.919999999999998</v>
      </c>
      <c r="E12" s="39"/>
      <c r="F12" s="33">
        <f t="shared" si="1"/>
        <v>0</v>
      </c>
    </row>
    <row r="13" spans="1:8" ht="15.75" thickBot="1" x14ac:dyDescent="0.3">
      <c r="A13" s="6" t="s">
        <v>17</v>
      </c>
      <c r="B13" s="8">
        <v>47.3</v>
      </c>
      <c r="C13" s="8">
        <v>51.9</v>
      </c>
      <c r="D13" s="20">
        <f t="shared" si="0"/>
        <v>41.519999999999996</v>
      </c>
      <c r="E13" s="39"/>
      <c r="F13" s="33">
        <f t="shared" si="1"/>
        <v>0</v>
      </c>
    </row>
    <row r="14" spans="1:8" ht="15.75" thickBot="1" x14ac:dyDescent="0.3">
      <c r="A14" s="6"/>
      <c r="B14" s="8"/>
      <c r="C14" s="8"/>
      <c r="D14" s="20"/>
      <c r="E14" s="39"/>
      <c r="F14" s="33"/>
    </row>
    <row r="15" spans="1:8" ht="15.75" thickBot="1" x14ac:dyDescent="0.3">
      <c r="A15" s="6" t="s">
        <v>194</v>
      </c>
      <c r="B15" s="8">
        <v>82.32</v>
      </c>
      <c r="C15" s="8">
        <v>108.64</v>
      </c>
      <c r="D15" s="20">
        <f t="shared" si="0"/>
        <v>86.912000000000006</v>
      </c>
      <c r="E15" s="39"/>
      <c r="F15" s="33">
        <f t="shared" si="1"/>
        <v>0</v>
      </c>
    </row>
    <row r="16" spans="1:8" ht="15.75" thickBot="1" x14ac:dyDescent="0.3">
      <c r="A16" s="6" t="s">
        <v>195</v>
      </c>
      <c r="B16" s="8">
        <v>85.17</v>
      </c>
      <c r="C16" s="8">
        <v>111.84</v>
      </c>
      <c r="D16" s="20">
        <f t="shared" si="0"/>
        <v>89.472000000000008</v>
      </c>
      <c r="E16" s="39"/>
      <c r="F16" s="33">
        <f t="shared" si="1"/>
        <v>0</v>
      </c>
    </row>
    <row r="17" spans="1:6" ht="15.75" thickBot="1" x14ac:dyDescent="0.3">
      <c r="A17" s="6"/>
      <c r="B17" s="8"/>
      <c r="C17" s="8"/>
      <c r="D17" s="20"/>
      <c r="E17" s="39"/>
      <c r="F17" s="33"/>
    </row>
    <row r="18" spans="1:6" ht="15.75" thickBot="1" x14ac:dyDescent="0.3">
      <c r="A18" s="6" t="s">
        <v>15</v>
      </c>
      <c r="B18" s="8">
        <v>10.33</v>
      </c>
      <c r="C18" s="8">
        <v>11.5</v>
      </c>
      <c r="D18" s="20">
        <f>C18-((C18*20)/100)</f>
        <v>9.1999999999999993</v>
      </c>
      <c r="E18" s="39"/>
      <c r="F18" s="33">
        <f>D18*E18</f>
        <v>0</v>
      </c>
    </row>
    <row r="19" spans="1:6" ht="15.75" thickBot="1" x14ac:dyDescent="0.3">
      <c r="A19" s="6"/>
      <c r="B19" s="8"/>
      <c r="C19" s="8"/>
      <c r="D19" s="20"/>
      <c r="E19" s="39"/>
      <c r="F19" s="33"/>
    </row>
    <row r="20" spans="1:6" ht="15.75" thickBot="1" x14ac:dyDescent="0.3">
      <c r="A20" s="6" t="s">
        <v>193</v>
      </c>
      <c r="B20" s="8">
        <v>13.18</v>
      </c>
      <c r="C20" s="8">
        <v>25.5</v>
      </c>
      <c r="D20" s="20">
        <f t="shared" si="0"/>
        <v>20.399999999999999</v>
      </c>
      <c r="E20" s="39"/>
      <c r="F20" s="33">
        <f t="shared" si="1"/>
        <v>0</v>
      </c>
    </row>
    <row r="21" spans="1:6" ht="15.75" thickBot="1" x14ac:dyDescent="0.3">
      <c r="A21" s="6"/>
      <c r="B21" s="8"/>
      <c r="C21" s="8"/>
      <c r="D21" s="20"/>
      <c r="E21" s="39"/>
      <c r="F21" s="33"/>
    </row>
    <row r="22" spans="1:6" ht="15.75" thickBot="1" x14ac:dyDescent="0.3">
      <c r="A22" s="2" t="s">
        <v>170</v>
      </c>
      <c r="B22" s="8">
        <v>47.3</v>
      </c>
      <c r="C22" s="8">
        <v>26.95</v>
      </c>
      <c r="D22" s="20">
        <f t="shared" si="0"/>
        <v>21.56</v>
      </c>
      <c r="E22" s="39"/>
      <c r="F22" s="33">
        <f t="shared" si="1"/>
        <v>0</v>
      </c>
    </row>
    <row r="23" spans="1:6" ht="15.75" thickBot="1" x14ac:dyDescent="0.3">
      <c r="A23" s="5" t="s">
        <v>171</v>
      </c>
      <c r="B23" s="8">
        <v>47.3</v>
      </c>
      <c r="C23" s="8">
        <v>33.74</v>
      </c>
      <c r="D23" s="20">
        <f t="shared" si="0"/>
        <v>26.992000000000001</v>
      </c>
      <c r="E23" s="39"/>
      <c r="F23" s="33">
        <f t="shared" si="1"/>
        <v>0</v>
      </c>
    </row>
    <row r="24" spans="1:6" ht="15.75" thickBot="1" x14ac:dyDescent="0.3">
      <c r="A24" s="5"/>
      <c r="B24" s="8"/>
      <c r="C24" s="8"/>
      <c r="D24" s="20"/>
      <c r="E24" s="39"/>
      <c r="F24" s="33"/>
    </row>
    <row r="25" spans="1:6" ht="15.75" thickBot="1" x14ac:dyDescent="0.3">
      <c r="A25" s="6" t="s">
        <v>18</v>
      </c>
      <c r="B25" s="8">
        <v>8.44</v>
      </c>
      <c r="C25" s="8">
        <v>10.9</v>
      </c>
      <c r="D25" s="20">
        <f t="shared" si="0"/>
        <v>8.7200000000000006</v>
      </c>
      <c r="E25" s="39"/>
      <c r="F25" s="33">
        <f t="shared" si="1"/>
        <v>0</v>
      </c>
    </row>
    <row r="26" spans="1:6" ht="15.75" thickBot="1" x14ac:dyDescent="0.3">
      <c r="A26" s="6" t="s">
        <v>186</v>
      </c>
      <c r="B26" s="8">
        <v>8.06</v>
      </c>
      <c r="C26" s="8">
        <f>B26+(B26*5.5%)</f>
        <v>8.5033000000000012</v>
      </c>
      <c r="D26" s="20">
        <f t="shared" si="0"/>
        <v>6.8026400000000011</v>
      </c>
      <c r="E26" s="39"/>
      <c r="F26" s="33">
        <f t="shared" si="1"/>
        <v>0</v>
      </c>
    </row>
    <row r="27" spans="1:6" ht="15.75" thickBot="1" x14ac:dyDescent="0.3">
      <c r="A27" s="6" t="s">
        <v>187</v>
      </c>
      <c r="B27" s="8">
        <v>9.06</v>
      </c>
      <c r="C27" s="8">
        <v>8.5</v>
      </c>
      <c r="D27" s="20">
        <f t="shared" ref="D27" si="2">C27-((C27*20)/100)</f>
        <v>6.8</v>
      </c>
      <c r="E27" s="39"/>
      <c r="F27" s="33">
        <f t="shared" ref="F27" si="3">D27*E27</f>
        <v>0</v>
      </c>
    </row>
    <row r="28" spans="1:6" ht="15.75" thickBot="1" x14ac:dyDescent="0.3">
      <c r="A28" s="6"/>
      <c r="B28" s="8"/>
      <c r="C28" s="8"/>
      <c r="D28" s="20"/>
      <c r="E28" s="39"/>
      <c r="F28" s="33"/>
    </row>
    <row r="29" spans="1:6" ht="15.75" thickBot="1" x14ac:dyDescent="0.3">
      <c r="A29" s="6" t="s">
        <v>197</v>
      </c>
      <c r="B29" s="8">
        <v>61.61</v>
      </c>
      <c r="C29" s="8">
        <v>14.4</v>
      </c>
      <c r="D29" s="20">
        <f t="shared" si="0"/>
        <v>11.52</v>
      </c>
      <c r="E29" s="39"/>
      <c r="F29" s="33">
        <f t="shared" si="1"/>
        <v>0</v>
      </c>
    </row>
    <row r="30" spans="1:6" ht="15.75" thickBot="1" x14ac:dyDescent="0.3">
      <c r="A30" s="6" t="s">
        <v>196</v>
      </c>
      <c r="B30" s="8">
        <v>55.92</v>
      </c>
      <c r="C30" s="8">
        <v>12.6</v>
      </c>
      <c r="D30" s="20">
        <f t="shared" si="0"/>
        <v>10.08</v>
      </c>
      <c r="E30" s="39"/>
      <c r="F30" s="33">
        <f t="shared" si="1"/>
        <v>0</v>
      </c>
    </row>
    <row r="31" spans="1:6" ht="15.75" thickBot="1" x14ac:dyDescent="0.3">
      <c r="A31" s="6"/>
      <c r="B31" s="8"/>
      <c r="C31" s="8"/>
      <c r="D31" s="20"/>
      <c r="E31" s="39"/>
      <c r="F31" s="33"/>
    </row>
    <row r="32" spans="1:6" ht="15.75" thickBot="1" x14ac:dyDescent="0.3">
      <c r="A32" s="6" t="s">
        <v>19</v>
      </c>
      <c r="B32" s="8">
        <v>10.33</v>
      </c>
      <c r="C32" s="8">
        <v>12.6</v>
      </c>
      <c r="D32" s="20">
        <f t="shared" si="0"/>
        <v>10.08</v>
      </c>
      <c r="E32" s="39"/>
      <c r="F32" s="33">
        <f t="shared" si="1"/>
        <v>0</v>
      </c>
    </row>
    <row r="33" spans="1:6" ht="15.75" thickBot="1" x14ac:dyDescent="0.3">
      <c r="A33" s="6" t="s">
        <v>198</v>
      </c>
      <c r="B33" s="8">
        <v>59.58</v>
      </c>
      <c r="C33" s="8">
        <v>74.849999999999994</v>
      </c>
      <c r="D33" s="20">
        <f t="shared" si="0"/>
        <v>59.879999999999995</v>
      </c>
      <c r="E33" s="39"/>
      <c r="F33" s="33">
        <f t="shared" si="1"/>
        <v>0</v>
      </c>
    </row>
    <row r="34" spans="1:6" ht="15.75" thickBot="1" x14ac:dyDescent="0.3">
      <c r="A34" s="6" t="s">
        <v>205</v>
      </c>
      <c r="B34" s="8"/>
      <c r="C34" s="8">
        <v>33.9</v>
      </c>
      <c r="D34" s="20">
        <f t="shared" si="0"/>
        <v>27.119999999999997</v>
      </c>
      <c r="E34" s="39"/>
      <c r="F34" s="33">
        <f t="shared" si="1"/>
        <v>0</v>
      </c>
    </row>
    <row r="35" spans="1:6" ht="15.75" thickBot="1" x14ac:dyDescent="0.3">
      <c r="A35" s="6" t="s">
        <v>1</v>
      </c>
      <c r="B35" s="8">
        <v>14.12</v>
      </c>
      <c r="C35" s="8">
        <f>B35+(B35*5.5%)</f>
        <v>14.896599999999999</v>
      </c>
      <c r="D35" s="20">
        <f>C35-((C35*20)/100)</f>
        <v>11.91728</v>
      </c>
      <c r="E35" s="39"/>
      <c r="F35" s="33">
        <f>D35*E35</f>
        <v>0</v>
      </c>
    </row>
    <row r="36" spans="1:6" ht="15.75" thickBot="1" x14ac:dyDescent="0.3">
      <c r="A36" s="6"/>
      <c r="B36" s="8"/>
      <c r="C36" s="8"/>
      <c r="D36" s="20"/>
      <c r="E36" s="39"/>
      <c r="F36" s="33"/>
    </row>
    <row r="37" spans="1:6" ht="15.75" thickBot="1" x14ac:dyDescent="0.3">
      <c r="A37" s="6" t="s">
        <v>0</v>
      </c>
      <c r="B37" s="8">
        <v>12.23</v>
      </c>
      <c r="C37" s="8">
        <f t="shared" ref="C37:C44" si="4">B37+(B37*5.5%)</f>
        <v>12.902650000000001</v>
      </c>
      <c r="D37" s="20">
        <f t="shared" si="0"/>
        <v>10.322120000000002</v>
      </c>
      <c r="E37" s="39"/>
      <c r="F37" s="33">
        <f t="shared" si="1"/>
        <v>0</v>
      </c>
    </row>
    <row r="38" spans="1:6" ht="15.75" thickBot="1" x14ac:dyDescent="0.3">
      <c r="A38" s="6" t="s">
        <v>2</v>
      </c>
      <c r="B38" s="8">
        <v>3.32</v>
      </c>
      <c r="C38" s="8">
        <f>B38+(B38*5.5%)</f>
        <v>3.5025999999999997</v>
      </c>
      <c r="D38" s="20">
        <f>C38-((C38*20)/100)</f>
        <v>2.8020799999999997</v>
      </c>
      <c r="E38" s="39"/>
      <c r="F38" s="33">
        <f>D38*E38</f>
        <v>0</v>
      </c>
    </row>
    <row r="39" spans="1:6" ht="15.75" thickBot="1" x14ac:dyDescent="0.3">
      <c r="A39" s="6" t="s">
        <v>3</v>
      </c>
      <c r="B39" s="8">
        <v>7.49</v>
      </c>
      <c r="C39" s="8">
        <f>B39+(B39*5.5%)</f>
        <v>7.9019500000000003</v>
      </c>
      <c r="D39" s="20">
        <f>C39-((C39*20)/100)</f>
        <v>6.3215599999999998</v>
      </c>
      <c r="E39" s="39"/>
      <c r="F39" s="33">
        <f>D39*E39</f>
        <v>0</v>
      </c>
    </row>
    <row r="40" spans="1:6" ht="15.75" thickBot="1" x14ac:dyDescent="0.3">
      <c r="A40" s="6"/>
      <c r="B40" s="8"/>
      <c r="C40" s="8"/>
      <c r="D40" s="20"/>
      <c r="E40" s="39"/>
      <c r="F40" s="33"/>
    </row>
    <row r="41" spans="1:6" ht="15.75" thickBot="1" x14ac:dyDescent="0.3">
      <c r="A41" s="6"/>
      <c r="B41" s="8"/>
      <c r="C41" s="8"/>
      <c r="D41" s="20"/>
      <c r="E41" s="39"/>
      <c r="F41" s="33"/>
    </row>
    <row r="42" spans="1:6" ht="15.75" thickBot="1" x14ac:dyDescent="0.3">
      <c r="A42" s="6" t="s">
        <v>172</v>
      </c>
      <c r="B42" s="8">
        <v>18.48</v>
      </c>
      <c r="C42" s="8">
        <f t="shared" si="4"/>
        <v>19.496400000000001</v>
      </c>
      <c r="D42" s="20">
        <f t="shared" si="0"/>
        <v>15.59712</v>
      </c>
      <c r="E42" s="39"/>
      <c r="F42" s="33">
        <f t="shared" si="1"/>
        <v>0</v>
      </c>
    </row>
    <row r="43" spans="1:6" ht="15.75" thickBot="1" x14ac:dyDescent="0.3">
      <c r="A43" s="6" t="s">
        <v>173</v>
      </c>
      <c r="B43" s="8">
        <v>18.48</v>
      </c>
      <c r="C43" s="8">
        <f t="shared" si="4"/>
        <v>19.496400000000001</v>
      </c>
      <c r="D43" s="20">
        <f t="shared" si="0"/>
        <v>15.59712</v>
      </c>
      <c r="E43" s="39"/>
      <c r="F43" s="33">
        <f t="shared" si="1"/>
        <v>0</v>
      </c>
    </row>
    <row r="44" spans="1:6" ht="15.75" thickBot="1" x14ac:dyDescent="0.3">
      <c r="A44" s="6" t="s">
        <v>174</v>
      </c>
      <c r="B44" s="8">
        <v>18.48</v>
      </c>
      <c r="C44" s="8">
        <f t="shared" si="4"/>
        <v>19.496400000000001</v>
      </c>
      <c r="D44" s="20">
        <f t="shared" si="0"/>
        <v>15.59712</v>
      </c>
      <c r="E44" s="39"/>
      <c r="F44" s="33">
        <f t="shared" si="1"/>
        <v>0</v>
      </c>
    </row>
    <row r="45" spans="1:6" ht="15.75" thickBot="1" x14ac:dyDescent="0.3">
      <c r="A45" s="6"/>
      <c r="B45" s="8"/>
      <c r="C45" s="8"/>
      <c r="D45" s="20"/>
      <c r="E45" s="39"/>
      <c r="F45" s="33"/>
    </row>
    <row r="46" spans="1:6" ht="15.75" thickBot="1" x14ac:dyDescent="0.3">
      <c r="A46" s="6" t="s">
        <v>24</v>
      </c>
      <c r="B46" s="8">
        <v>8.44</v>
      </c>
      <c r="C46" s="8">
        <v>9.1999999999999993</v>
      </c>
      <c r="D46" s="20">
        <f t="shared" si="0"/>
        <v>7.3599999999999994</v>
      </c>
      <c r="E46" s="39"/>
      <c r="F46" s="33">
        <f t="shared" si="1"/>
        <v>0</v>
      </c>
    </row>
    <row r="47" spans="1:6" ht="15.75" thickBot="1" x14ac:dyDescent="0.3">
      <c r="A47" s="6" t="s">
        <v>199</v>
      </c>
      <c r="B47" s="8"/>
      <c r="C47" s="8">
        <v>10.98</v>
      </c>
      <c r="D47" s="20">
        <f t="shared" si="0"/>
        <v>8.7840000000000007</v>
      </c>
      <c r="E47" s="39"/>
      <c r="F47" s="33">
        <f t="shared" si="1"/>
        <v>0</v>
      </c>
    </row>
    <row r="48" spans="1:6" x14ac:dyDescent="0.25">
      <c r="A48" s="3"/>
      <c r="B48" s="4"/>
      <c r="C48" s="4"/>
      <c r="D48" s="21"/>
      <c r="E48" s="39"/>
      <c r="F48" s="34"/>
    </row>
    <row r="49" spans="1:6" x14ac:dyDescent="0.25">
      <c r="A49" s="3"/>
      <c r="B49" s="4"/>
      <c r="C49" s="4"/>
      <c r="D49" s="21"/>
      <c r="E49" s="39"/>
      <c r="F49" s="34"/>
    </row>
    <row r="50" spans="1:6" x14ac:dyDescent="0.25">
      <c r="A50" s="3"/>
      <c r="B50" s="4"/>
      <c r="C50" s="4"/>
      <c r="D50" s="21"/>
      <c r="E50" s="40"/>
      <c r="F50" s="35"/>
    </row>
    <row r="51" spans="1:6" x14ac:dyDescent="0.25">
      <c r="A51" s="3"/>
      <c r="B51" s="4"/>
      <c r="C51" s="4"/>
      <c r="D51" s="21"/>
      <c r="E51" s="40"/>
      <c r="F51" s="35"/>
    </row>
    <row r="52" spans="1:6" x14ac:dyDescent="0.25">
      <c r="A52" s="3"/>
      <c r="B52" s="4"/>
      <c r="C52" s="4"/>
      <c r="D52" s="21"/>
      <c r="E52" s="40"/>
      <c r="F52" s="35"/>
    </row>
    <row r="53" spans="1:6" ht="15.75" thickBot="1" x14ac:dyDescent="0.3">
      <c r="A53" s="65"/>
      <c r="B53" s="66"/>
      <c r="C53" s="66"/>
      <c r="D53" s="67"/>
      <c r="E53" s="40"/>
      <c r="F53" s="35"/>
    </row>
    <row r="54" spans="1:6" ht="16.5" thickTop="1" thickBot="1" x14ac:dyDescent="0.3">
      <c r="A54" s="68" t="s">
        <v>177</v>
      </c>
      <c r="B54" s="69"/>
      <c r="C54" s="69"/>
      <c r="D54" s="70"/>
      <c r="E54" s="58"/>
      <c r="F54" s="64">
        <f>SUM(F8:F53)</f>
        <v>0</v>
      </c>
    </row>
    <row r="55" spans="1:6" ht="16.5" customHeight="1" thickTop="1" x14ac:dyDescent="0.25">
      <c r="A55" s="103" t="s">
        <v>135</v>
      </c>
      <c r="B55" s="100"/>
      <c r="C55" s="105" t="s">
        <v>191</v>
      </c>
      <c r="D55" s="105" t="s">
        <v>192</v>
      </c>
      <c r="E55" s="107" t="s">
        <v>176</v>
      </c>
      <c r="F55" s="109" t="s">
        <v>175</v>
      </c>
    </row>
    <row r="56" spans="1:6" ht="15.75" customHeight="1" thickBot="1" x14ac:dyDescent="0.3">
      <c r="A56" s="104"/>
      <c r="B56" s="101"/>
      <c r="C56" s="106"/>
      <c r="D56" s="106"/>
      <c r="E56" s="108"/>
      <c r="F56" s="110"/>
    </row>
    <row r="57" spans="1:6" ht="15.75" customHeight="1" thickTop="1" thickBot="1" x14ac:dyDescent="0.3">
      <c r="A57" s="17" t="s">
        <v>200</v>
      </c>
      <c r="B57" s="98"/>
      <c r="C57" s="71">
        <v>23.8</v>
      </c>
      <c r="D57" s="72">
        <v>23.8</v>
      </c>
      <c r="E57" s="99"/>
      <c r="F57" s="73">
        <f>D57*E57</f>
        <v>0</v>
      </c>
    </row>
    <row r="58" spans="1:6" ht="15.75" customHeight="1" thickBot="1" x14ac:dyDescent="0.3">
      <c r="A58" s="6"/>
      <c r="B58" s="7"/>
      <c r="C58" s="8"/>
      <c r="D58" s="44"/>
      <c r="E58" s="47"/>
      <c r="F58" s="33"/>
    </row>
    <row r="59" spans="1:6" ht="19.5" customHeight="1" thickBot="1" x14ac:dyDescent="0.3">
      <c r="A59" s="6" t="s">
        <v>25</v>
      </c>
      <c r="B59" s="8">
        <v>3.7</v>
      </c>
      <c r="C59" s="8">
        <f>B59+(B59*5.5%)</f>
        <v>3.9035000000000002</v>
      </c>
      <c r="D59" s="18">
        <f t="shared" ref="D59:D87" si="5">C59-((C59*20)/100)</f>
        <v>3.1228000000000002</v>
      </c>
      <c r="E59" s="47"/>
      <c r="F59" s="33">
        <f t="shared" ref="F59:F94" si="6">D59*E59</f>
        <v>0</v>
      </c>
    </row>
    <row r="60" spans="1:6" ht="17.25" customHeight="1" thickBot="1" x14ac:dyDescent="0.3">
      <c r="A60" s="6" t="s">
        <v>146</v>
      </c>
      <c r="B60" s="7">
        <v>4.2699999999999996</v>
      </c>
      <c r="C60" s="8">
        <f>B60+(B60*5.5%)</f>
        <v>4.5048499999999994</v>
      </c>
      <c r="D60" s="18">
        <f t="shared" si="5"/>
        <v>3.6038799999999993</v>
      </c>
      <c r="E60" s="47"/>
      <c r="F60" s="33">
        <f t="shared" si="6"/>
        <v>0</v>
      </c>
    </row>
    <row r="61" spans="1:6" ht="15.75" thickBot="1" x14ac:dyDescent="0.3">
      <c r="A61" s="6" t="s">
        <v>109</v>
      </c>
      <c r="B61" s="8">
        <v>3.7</v>
      </c>
      <c r="C61" s="8">
        <f>B61+(B61*5.5%)</f>
        <v>3.9035000000000002</v>
      </c>
      <c r="D61" s="18">
        <f>C61-((C61*20)/100)</f>
        <v>3.1228000000000002</v>
      </c>
      <c r="E61" s="46"/>
      <c r="F61" s="33">
        <f>D61*E61</f>
        <v>0</v>
      </c>
    </row>
    <row r="62" spans="1:6" ht="15.75" thickBot="1" x14ac:dyDescent="0.3">
      <c r="A62" s="6"/>
      <c r="B62" s="8"/>
      <c r="C62" s="8"/>
      <c r="D62" s="44"/>
      <c r="E62" s="47"/>
      <c r="F62" s="33"/>
    </row>
    <row r="63" spans="1:6" ht="22.5" customHeight="1" thickBot="1" x14ac:dyDescent="0.3">
      <c r="A63" s="6" t="s">
        <v>4</v>
      </c>
      <c r="B63" s="7">
        <v>4.9000000000000004</v>
      </c>
      <c r="C63" s="8">
        <v>4.9000000000000004</v>
      </c>
      <c r="D63" s="18">
        <f t="shared" si="5"/>
        <v>3.9200000000000004</v>
      </c>
      <c r="E63" s="47"/>
      <c r="F63" s="33">
        <f t="shared" si="6"/>
        <v>0</v>
      </c>
    </row>
    <row r="64" spans="1:6" ht="22.5" customHeight="1" thickBot="1" x14ac:dyDescent="0.3">
      <c r="A64" s="6"/>
      <c r="B64" s="7"/>
      <c r="C64" s="8"/>
      <c r="D64" s="44"/>
      <c r="E64" s="47"/>
      <c r="F64" s="33"/>
    </row>
    <row r="65" spans="1:6" ht="16.5" customHeight="1" thickBot="1" x14ac:dyDescent="0.3">
      <c r="A65" s="6" t="s">
        <v>5</v>
      </c>
      <c r="B65" s="8">
        <v>3.74</v>
      </c>
      <c r="C65" s="8">
        <v>4.2</v>
      </c>
      <c r="D65" s="18">
        <f t="shared" si="5"/>
        <v>3.3600000000000003</v>
      </c>
      <c r="E65" s="47"/>
      <c r="F65" s="33">
        <f t="shared" si="6"/>
        <v>0</v>
      </c>
    </row>
    <row r="66" spans="1:6" ht="16.5" customHeight="1" thickBot="1" x14ac:dyDescent="0.3">
      <c r="A66" s="6" t="s">
        <v>6</v>
      </c>
      <c r="B66" s="8">
        <v>3.98</v>
      </c>
      <c r="C66" s="8">
        <f t="shared" ref="C66:C87" si="7">B66+(B66*5.5%)</f>
        <v>4.1989000000000001</v>
      </c>
      <c r="D66" s="18">
        <f t="shared" si="5"/>
        <v>3.3591199999999999</v>
      </c>
      <c r="E66" s="46"/>
      <c r="F66" s="33">
        <f t="shared" si="6"/>
        <v>0</v>
      </c>
    </row>
    <row r="67" spans="1:6" ht="16.5" customHeight="1" thickBot="1" x14ac:dyDescent="0.3">
      <c r="A67" s="6" t="s">
        <v>7</v>
      </c>
      <c r="B67" s="8">
        <v>3.74</v>
      </c>
      <c r="C67" s="8">
        <v>4.2</v>
      </c>
      <c r="D67" s="18">
        <f t="shared" si="5"/>
        <v>3.3600000000000003</v>
      </c>
      <c r="E67" s="48"/>
      <c r="F67" s="33">
        <f t="shared" si="6"/>
        <v>0</v>
      </c>
    </row>
    <row r="68" spans="1:6" ht="15.75" customHeight="1" thickBot="1" x14ac:dyDescent="0.3">
      <c r="A68" s="6" t="s">
        <v>8</v>
      </c>
      <c r="B68" s="8">
        <v>3.74</v>
      </c>
      <c r="C68" s="8">
        <v>4.2</v>
      </c>
      <c r="D68" s="18">
        <f t="shared" si="5"/>
        <v>3.3600000000000003</v>
      </c>
      <c r="E68" s="46"/>
      <c r="F68" s="33">
        <f t="shared" si="6"/>
        <v>0</v>
      </c>
    </row>
    <row r="69" spans="1:6" ht="15.75" customHeight="1" thickBot="1" x14ac:dyDescent="0.3">
      <c r="A69" s="6"/>
      <c r="B69" s="8"/>
      <c r="C69" s="8"/>
      <c r="D69" s="44"/>
      <c r="E69" s="46"/>
      <c r="F69" s="33"/>
    </row>
    <row r="70" spans="1:6" ht="15.75" thickBot="1" x14ac:dyDescent="0.3">
      <c r="A70" s="6" t="s">
        <v>20</v>
      </c>
      <c r="B70" s="8">
        <v>3.74</v>
      </c>
      <c r="C70" s="8">
        <v>4.5</v>
      </c>
      <c r="D70" s="18">
        <f t="shared" si="5"/>
        <v>3.6</v>
      </c>
      <c r="E70" s="41"/>
      <c r="F70" s="33">
        <f t="shared" si="6"/>
        <v>0</v>
      </c>
    </row>
    <row r="71" spans="1:6" ht="15.75" customHeight="1" thickBot="1" x14ac:dyDescent="0.3">
      <c r="A71" s="6" t="s">
        <v>21</v>
      </c>
      <c r="B71" s="8">
        <v>3.74</v>
      </c>
      <c r="C71" s="8">
        <v>4.5</v>
      </c>
      <c r="D71" s="18">
        <f t="shared" si="5"/>
        <v>3.6</v>
      </c>
      <c r="E71" s="41"/>
      <c r="F71" s="33">
        <f t="shared" si="6"/>
        <v>0</v>
      </c>
    </row>
    <row r="72" spans="1:6" ht="15.75" customHeight="1" thickBot="1" x14ac:dyDescent="0.3">
      <c r="A72" s="6" t="s">
        <v>22</v>
      </c>
      <c r="B72" s="8">
        <v>3.74</v>
      </c>
      <c r="C72" s="8">
        <v>4.5</v>
      </c>
      <c r="D72" s="18">
        <f t="shared" si="5"/>
        <v>3.6</v>
      </c>
      <c r="E72" s="41"/>
      <c r="F72" s="33">
        <f t="shared" si="6"/>
        <v>0</v>
      </c>
    </row>
    <row r="73" spans="1:6" ht="15.75" customHeight="1" thickBot="1" x14ac:dyDescent="0.3">
      <c r="A73" s="6" t="s">
        <v>167</v>
      </c>
      <c r="B73" s="8">
        <v>3.74</v>
      </c>
      <c r="C73" s="8">
        <v>4.5</v>
      </c>
      <c r="D73" s="18">
        <f t="shared" si="5"/>
        <v>3.6</v>
      </c>
      <c r="E73" s="41"/>
      <c r="F73" s="33">
        <f t="shared" si="6"/>
        <v>0</v>
      </c>
    </row>
    <row r="74" spans="1:6" ht="15.75" thickBot="1" x14ac:dyDescent="0.3">
      <c r="A74" s="6" t="s">
        <v>23</v>
      </c>
      <c r="B74" s="8">
        <v>3.74</v>
      </c>
      <c r="C74" s="8">
        <v>4.5</v>
      </c>
      <c r="D74" s="18">
        <f t="shared" si="5"/>
        <v>3.6</v>
      </c>
      <c r="E74" s="41"/>
      <c r="F74" s="33">
        <f t="shared" si="6"/>
        <v>0</v>
      </c>
    </row>
    <row r="75" spans="1:6" ht="15.75" thickBot="1" x14ac:dyDescent="0.3">
      <c r="A75" s="6"/>
      <c r="B75" s="8"/>
      <c r="C75" s="8"/>
      <c r="D75" s="44"/>
      <c r="E75" s="41"/>
      <c r="F75" s="33"/>
    </row>
    <row r="76" spans="1:6" ht="15.75" thickBot="1" x14ac:dyDescent="0.3">
      <c r="A76" s="6" t="s">
        <v>102</v>
      </c>
      <c r="B76" s="8">
        <v>10.33</v>
      </c>
      <c r="C76" s="8">
        <v>13.5</v>
      </c>
      <c r="D76" s="18">
        <f t="shared" si="5"/>
        <v>10.8</v>
      </c>
      <c r="E76" s="41"/>
      <c r="F76" s="33">
        <f t="shared" si="6"/>
        <v>0</v>
      </c>
    </row>
    <row r="77" spans="1:6" ht="15.75" thickBot="1" x14ac:dyDescent="0.3">
      <c r="A77" s="6" t="s">
        <v>104</v>
      </c>
      <c r="B77" s="8">
        <v>18.86</v>
      </c>
      <c r="C77" s="8">
        <v>24.5</v>
      </c>
      <c r="D77" s="18">
        <f t="shared" si="5"/>
        <v>19.600000000000001</v>
      </c>
      <c r="E77" s="41"/>
      <c r="F77" s="33">
        <f t="shared" si="6"/>
        <v>0</v>
      </c>
    </row>
    <row r="78" spans="1:6" ht="15.75" thickBot="1" x14ac:dyDescent="0.3">
      <c r="A78" s="6" t="s">
        <v>105</v>
      </c>
      <c r="B78" s="8">
        <v>12.23</v>
      </c>
      <c r="C78" s="8">
        <v>14.9</v>
      </c>
      <c r="D78" s="18">
        <f t="shared" si="5"/>
        <v>11.92</v>
      </c>
      <c r="E78" s="41"/>
      <c r="F78" s="33">
        <f t="shared" si="6"/>
        <v>0</v>
      </c>
    </row>
    <row r="79" spans="1:6" ht="15.75" thickBot="1" x14ac:dyDescent="0.3">
      <c r="A79" s="6" t="s">
        <v>106</v>
      </c>
      <c r="B79" s="8">
        <v>9.3800000000000008</v>
      </c>
      <c r="C79" s="8">
        <v>11.5</v>
      </c>
      <c r="D79" s="18">
        <f t="shared" si="5"/>
        <v>9.1999999999999993</v>
      </c>
      <c r="E79" s="41"/>
      <c r="F79" s="33">
        <f t="shared" si="6"/>
        <v>0</v>
      </c>
    </row>
    <row r="80" spans="1:6" ht="15.75" thickBot="1" x14ac:dyDescent="0.3">
      <c r="A80" s="6" t="s">
        <v>107</v>
      </c>
      <c r="B80" s="8">
        <v>8.5299999999999994</v>
      </c>
      <c r="C80" s="8">
        <v>10.5</v>
      </c>
      <c r="D80" s="18">
        <f t="shared" si="5"/>
        <v>8.4</v>
      </c>
      <c r="E80" s="41"/>
      <c r="F80" s="33">
        <f t="shared" si="6"/>
        <v>0</v>
      </c>
    </row>
    <row r="81" spans="1:6" ht="15.75" thickBot="1" x14ac:dyDescent="0.3">
      <c r="A81" s="6" t="s">
        <v>108</v>
      </c>
      <c r="B81" s="8">
        <v>9.3800000000000008</v>
      </c>
      <c r="C81" s="8">
        <v>11.5</v>
      </c>
      <c r="D81" s="18">
        <f t="shared" si="5"/>
        <v>9.1999999999999993</v>
      </c>
      <c r="E81" s="41"/>
      <c r="F81" s="33">
        <f t="shared" si="6"/>
        <v>0</v>
      </c>
    </row>
    <row r="82" spans="1:6" ht="15.75" thickBot="1" x14ac:dyDescent="0.3">
      <c r="A82" s="6"/>
      <c r="B82" s="8"/>
      <c r="C82" s="8"/>
      <c r="D82" s="44"/>
      <c r="E82" s="41"/>
      <c r="F82" s="33"/>
    </row>
    <row r="83" spans="1:6" ht="15.75" thickBot="1" x14ac:dyDescent="0.3">
      <c r="A83" s="6" t="s">
        <v>129</v>
      </c>
      <c r="B83" s="8">
        <v>18.86</v>
      </c>
      <c r="C83" s="8">
        <v>23.9</v>
      </c>
      <c r="D83" s="18">
        <f t="shared" si="5"/>
        <v>19.119999999999997</v>
      </c>
      <c r="E83" s="41"/>
      <c r="F83" s="33">
        <f t="shared" si="6"/>
        <v>0</v>
      </c>
    </row>
    <row r="84" spans="1:6" ht="15.75" thickBot="1" x14ac:dyDescent="0.3">
      <c r="A84" s="6" t="s">
        <v>130</v>
      </c>
      <c r="B84" s="8">
        <v>25.12</v>
      </c>
      <c r="C84" s="8">
        <v>31</v>
      </c>
      <c r="D84" s="18">
        <f t="shared" si="5"/>
        <v>24.8</v>
      </c>
      <c r="E84" s="41"/>
      <c r="F84" s="33">
        <f t="shared" si="6"/>
        <v>0</v>
      </c>
    </row>
    <row r="85" spans="1:6" ht="15.75" thickBot="1" x14ac:dyDescent="0.3">
      <c r="A85" s="6" t="s">
        <v>204</v>
      </c>
      <c r="B85" s="8"/>
      <c r="C85" s="8">
        <v>35.9</v>
      </c>
      <c r="D85" s="18">
        <f t="shared" si="5"/>
        <v>28.72</v>
      </c>
      <c r="E85" s="41"/>
      <c r="F85" s="33">
        <f t="shared" si="6"/>
        <v>0</v>
      </c>
    </row>
    <row r="86" spans="1:6" ht="15.75" thickBot="1" x14ac:dyDescent="0.3">
      <c r="A86" s="6"/>
      <c r="B86" s="8"/>
      <c r="C86" s="8"/>
      <c r="D86" s="44"/>
      <c r="E86" s="41"/>
      <c r="F86" s="33"/>
    </row>
    <row r="87" spans="1:6" ht="15.75" thickBot="1" x14ac:dyDescent="0.3">
      <c r="A87" s="6" t="s">
        <v>131</v>
      </c>
      <c r="B87" s="8">
        <v>2.75</v>
      </c>
      <c r="C87" s="8">
        <f t="shared" si="7"/>
        <v>2.9012500000000001</v>
      </c>
      <c r="D87" s="18">
        <f t="shared" si="5"/>
        <v>2.3210000000000002</v>
      </c>
      <c r="E87" s="41"/>
      <c r="F87" s="33">
        <f t="shared" si="6"/>
        <v>0</v>
      </c>
    </row>
    <row r="88" spans="1:6" ht="15.75" thickBot="1" x14ac:dyDescent="0.3">
      <c r="A88" s="6"/>
      <c r="B88" s="8"/>
      <c r="C88" s="8"/>
      <c r="D88" s="44"/>
      <c r="E88" s="41"/>
      <c r="F88" s="33"/>
    </row>
    <row r="89" spans="1:6" ht="15.75" thickBot="1" x14ac:dyDescent="0.3">
      <c r="A89" s="6" t="s">
        <v>132</v>
      </c>
      <c r="B89" s="8">
        <v>25.12</v>
      </c>
      <c r="C89" s="8">
        <v>27.9</v>
      </c>
      <c r="D89" s="18">
        <v>27.9</v>
      </c>
      <c r="E89" s="41"/>
      <c r="F89" s="33">
        <f t="shared" si="6"/>
        <v>0</v>
      </c>
    </row>
    <row r="90" spans="1:6" ht="15.75" thickBot="1" x14ac:dyDescent="0.3">
      <c r="A90" s="10"/>
      <c r="B90" s="9"/>
      <c r="C90" s="8"/>
      <c r="D90" s="44"/>
      <c r="E90" s="41"/>
      <c r="F90" s="33"/>
    </row>
    <row r="91" spans="1:6" ht="15.75" thickBot="1" x14ac:dyDescent="0.3">
      <c r="A91" s="10" t="s">
        <v>143</v>
      </c>
      <c r="B91" s="9">
        <v>5.21</v>
      </c>
      <c r="C91" s="8">
        <v>5.9</v>
      </c>
      <c r="D91" s="18">
        <f>C91-((C91*20)/100)</f>
        <v>4.7200000000000006</v>
      </c>
      <c r="E91" s="41"/>
      <c r="F91" s="33">
        <f t="shared" si="6"/>
        <v>0</v>
      </c>
    </row>
    <row r="92" spans="1:6" ht="15.75" thickBot="1" x14ac:dyDescent="0.3">
      <c r="A92" s="10" t="s">
        <v>144</v>
      </c>
      <c r="B92" s="9">
        <v>5.21</v>
      </c>
      <c r="C92" s="8">
        <v>5.9</v>
      </c>
      <c r="D92" s="18">
        <f>C92-((C92*20)/100)</f>
        <v>4.7200000000000006</v>
      </c>
      <c r="E92" s="43"/>
      <c r="F92" s="33">
        <f t="shared" si="6"/>
        <v>0</v>
      </c>
    </row>
    <row r="93" spans="1:6" ht="15.75" thickBot="1" x14ac:dyDescent="0.3">
      <c r="A93" s="10"/>
      <c r="B93" s="37"/>
      <c r="C93" s="8"/>
      <c r="D93" s="45"/>
      <c r="E93" s="43"/>
      <c r="F93" s="33"/>
    </row>
    <row r="94" spans="1:6" ht="15.75" thickBot="1" x14ac:dyDescent="0.3">
      <c r="A94" s="22" t="s">
        <v>201</v>
      </c>
      <c r="B94" s="11"/>
      <c r="C94" s="8">
        <v>19.899999999999999</v>
      </c>
      <c r="D94" s="36">
        <f>C94-((C94*20)/100)</f>
        <v>15.919999999999998</v>
      </c>
      <c r="E94" s="43"/>
      <c r="F94" s="33">
        <f t="shared" si="6"/>
        <v>0</v>
      </c>
    </row>
    <row r="95" spans="1:6" ht="15.75" thickBot="1" x14ac:dyDescent="0.3">
      <c r="A95" s="10"/>
      <c r="B95" s="11"/>
      <c r="C95" s="8"/>
      <c r="D95" s="45"/>
      <c r="E95" s="43"/>
      <c r="F95" s="33"/>
    </row>
    <row r="96" spans="1:6" ht="15.75" customHeight="1" thickBot="1" x14ac:dyDescent="0.3">
      <c r="A96" s="6" t="s">
        <v>202</v>
      </c>
      <c r="B96" s="7">
        <v>3.32</v>
      </c>
      <c r="C96" s="8">
        <v>3.6</v>
      </c>
      <c r="D96" s="18">
        <f>C96-((C96*20)/100)</f>
        <v>2.88</v>
      </c>
      <c r="E96" s="43"/>
      <c r="F96" s="33">
        <f>D96*E96</f>
        <v>0</v>
      </c>
    </row>
    <row r="97" spans="1:6" ht="15.75" thickBot="1" x14ac:dyDescent="0.3">
      <c r="A97" s="6" t="s">
        <v>203</v>
      </c>
      <c r="B97" s="7">
        <v>3.32</v>
      </c>
      <c r="C97" s="8">
        <v>3.6</v>
      </c>
      <c r="D97" s="18">
        <f>C97-((C97*20)/100)</f>
        <v>2.88</v>
      </c>
      <c r="E97" s="43"/>
      <c r="F97" s="33">
        <f>D97*E97</f>
        <v>0</v>
      </c>
    </row>
    <row r="98" spans="1:6" x14ac:dyDescent="0.25">
      <c r="A98" s="24"/>
      <c r="B98" s="25"/>
      <c r="C98" s="25"/>
      <c r="D98" s="23"/>
      <c r="E98" s="41"/>
      <c r="F98" s="34"/>
    </row>
    <row r="99" spans="1:6" x14ac:dyDescent="0.25">
      <c r="A99" s="24"/>
      <c r="B99" s="25"/>
      <c r="C99" s="25"/>
      <c r="D99" s="23"/>
      <c r="E99" s="41"/>
      <c r="F99" s="34"/>
    </row>
    <row r="100" spans="1:6" x14ac:dyDescent="0.25">
      <c r="A100" s="24"/>
      <c r="B100" s="25"/>
      <c r="C100" s="25"/>
      <c r="D100" s="23"/>
      <c r="E100" s="41"/>
      <c r="F100" s="34"/>
    </row>
    <row r="101" spans="1:6" x14ac:dyDescent="0.25">
      <c r="A101" s="24"/>
      <c r="B101" s="25"/>
      <c r="C101" s="25"/>
      <c r="D101" s="23"/>
      <c r="E101" s="41"/>
      <c r="F101" s="34"/>
    </row>
    <row r="102" spans="1:6" x14ac:dyDescent="0.25">
      <c r="A102" s="24"/>
      <c r="B102" s="25"/>
      <c r="C102" s="25"/>
      <c r="D102" s="23"/>
      <c r="E102" s="41"/>
      <c r="F102" s="34"/>
    </row>
    <row r="103" spans="1:6" x14ac:dyDescent="0.25">
      <c r="A103" s="24"/>
      <c r="B103" s="25"/>
      <c r="C103" s="25"/>
      <c r="D103" s="23"/>
      <c r="E103" s="41"/>
      <c r="F103" s="34"/>
    </row>
    <row r="104" spans="1:6" x14ac:dyDescent="0.25">
      <c r="A104" s="24"/>
      <c r="B104" s="25"/>
      <c r="C104" s="25"/>
      <c r="D104" s="23"/>
      <c r="E104" s="41"/>
      <c r="F104" s="34"/>
    </row>
    <row r="105" spans="1:6" ht="15.75" thickBot="1" x14ac:dyDescent="0.3">
      <c r="A105" s="54"/>
      <c r="B105" s="26"/>
      <c r="C105" s="26"/>
      <c r="D105" s="27"/>
      <c r="E105" s="42"/>
      <c r="F105" s="35"/>
    </row>
    <row r="106" spans="1:6" ht="16.5" thickTop="1" thickBot="1" x14ac:dyDescent="0.3">
      <c r="A106" s="56" t="s">
        <v>178</v>
      </c>
      <c r="B106" s="60"/>
      <c r="C106" s="61"/>
      <c r="D106" s="62"/>
      <c r="E106" s="63"/>
      <c r="F106" s="64">
        <f>SUM(F57:F105)</f>
        <v>0</v>
      </c>
    </row>
    <row r="107" spans="1:6" ht="15.75" customHeight="1" thickTop="1" thickBot="1" x14ac:dyDescent="0.3">
      <c r="A107" s="111" t="s">
        <v>136</v>
      </c>
      <c r="B107" s="96"/>
      <c r="C107" s="125" t="s">
        <v>191</v>
      </c>
      <c r="D107" s="125" t="s">
        <v>192</v>
      </c>
      <c r="E107" s="121" t="s">
        <v>176</v>
      </c>
      <c r="F107" s="123" t="s">
        <v>175</v>
      </c>
    </row>
    <row r="108" spans="1:6" ht="15.75" customHeight="1" thickBot="1" x14ac:dyDescent="0.3">
      <c r="A108" s="112"/>
      <c r="B108" s="97"/>
      <c r="C108" s="126"/>
      <c r="D108" s="126"/>
      <c r="E108" s="122"/>
      <c r="F108" s="124"/>
    </row>
    <row r="109" spans="1:6" ht="15.75" customHeight="1" thickTop="1" thickBot="1" x14ac:dyDescent="0.3">
      <c r="A109" s="17" t="s">
        <v>27</v>
      </c>
      <c r="B109" s="71">
        <v>4.2699999999999996</v>
      </c>
      <c r="C109" s="71">
        <v>4.5999999999999996</v>
      </c>
      <c r="D109" s="72">
        <f t="shared" ref="D109:D150" si="8">C109-((C109*20)/100)</f>
        <v>3.6799999999999997</v>
      </c>
      <c r="E109" s="43"/>
      <c r="F109" s="73">
        <f>D109*E109</f>
        <v>0</v>
      </c>
    </row>
    <row r="110" spans="1:6" ht="16.5" customHeight="1" thickBot="1" x14ac:dyDescent="0.3">
      <c r="A110" s="6" t="s">
        <v>28</v>
      </c>
      <c r="B110" s="8">
        <v>5.59</v>
      </c>
      <c r="C110" s="8">
        <v>5.95</v>
      </c>
      <c r="D110" s="18">
        <f t="shared" si="8"/>
        <v>4.76</v>
      </c>
      <c r="E110" s="39"/>
      <c r="F110" s="33">
        <f t="shared" ref="F110:F150" si="9">D110*E110</f>
        <v>0</v>
      </c>
    </row>
    <row r="111" spans="1:6" ht="16.5" customHeight="1" thickBot="1" x14ac:dyDescent="0.3">
      <c r="A111" s="6" t="s">
        <v>29</v>
      </c>
      <c r="B111" s="8">
        <v>5.59</v>
      </c>
      <c r="C111" s="8">
        <v>5.95</v>
      </c>
      <c r="D111" s="18">
        <f t="shared" si="8"/>
        <v>4.76</v>
      </c>
      <c r="E111" s="39"/>
      <c r="F111" s="33">
        <f t="shared" si="9"/>
        <v>0</v>
      </c>
    </row>
    <row r="112" spans="1:6" ht="16.5" customHeight="1" thickBot="1" x14ac:dyDescent="0.3">
      <c r="A112" s="6" t="s">
        <v>30</v>
      </c>
      <c r="B112" s="8">
        <v>4.2699999999999996</v>
      </c>
      <c r="C112" s="8">
        <v>4.5999999999999996</v>
      </c>
      <c r="D112" s="18">
        <f t="shared" si="8"/>
        <v>3.6799999999999997</v>
      </c>
      <c r="E112" s="39"/>
      <c r="F112" s="33">
        <f t="shared" si="9"/>
        <v>0</v>
      </c>
    </row>
    <row r="113" spans="1:6" ht="16.5" customHeight="1" thickBot="1" x14ac:dyDescent="0.3">
      <c r="A113" s="6" t="s">
        <v>31</v>
      </c>
      <c r="B113" s="8">
        <v>5.59</v>
      </c>
      <c r="C113" s="8">
        <v>6.2</v>
      </c>
      <c r="D113" s="18">
        <f t="shared" si="8"/>
        <v>4.96</v>
      </c>
      <c r="E113" s="39"/>
      <c r="F113" s="33">
        <f t="shared" si="9"/>
        <v>0</v>
      </c>
    </row>
    <row r="114" spans="1:6" ht="16.5" customHeight="1" thickBot="1" x14ac:dyDescent="0.3">
      <c r="A114" s="6" t="s">
        <v>32</v>
      </c>
      <c r="B114" s="8">
        <v>5.59</v>
      </c>
      <c r="C114" s="8">
        <v>6.2</v>
      </c>
      <c r="D114" s="18">
        <f t="shared" si="8"/>
        <v>4.96</v>
      </c>
      <c r="E114" s="39"/>
      <c r="F114" s="33">
        <f t="shared" si="9"/>
        <v>0</v>
      </c>
    </row>
    <row r="115" spans="1:6" ht="16.5" customHeight="1" thickBot="1" x14ac:dyDescent="0.3">
      <c r="A115" s="6" t="s">
        <v>33</v>
      </c>
      <c r="B115" s="8">
        <v>7.49</v>
      </c>
      <c r="C115" s="8">
        <v>8.5</v>
      </c>
      <c r="D115" s="18">
        <f t="shared" si="8"/>
        <v>6.8</v>
      </c>
      <c r="E115" s="39"/>
      <c r="F115" s="33">
        <f t="shared" si="9"/>
        <v>0</v>
      </c>
    </row>
    <row r="116" spans="1:6" ht="16.5" customHeight="1" thickBot="1" x14ac:dyDescent="0.3">
      <c r="A116" s="6" t="s">
        <v>34</v>
      </c>
      <c r="B116" s="8">
        <v>5.59</v>
      </c>
      <c r="C116" s="8">
        <v>6.5</v>
      </c>
      <c r="D116" s="18">
        <f t="shared" si="8"/>
        <v>5.2</v>
      </c>
      <c r="E116" s="39"/>
      <c r="F116" s="33">
        <f t="shared" si="9"/>
        <v>0</v>
      </c>
    </row>
    <row r="117" spans="1:6" ht="15.75" customHeight="1" thickBot="1" x14ac:dyDescent="0.3">
      <c r="A117" s="6" t="s">
        <v>46</v>
      </c>
      <c r="B117" s="8">
        <v>2.84</v>
      </c>
      <c r="C117" s="8">
        <v>3.3</v>
      </c>
      <c r="D117" s="18">
        <f t="shared" si="8"/>
        <v>2.6399999999999997</v>
      </c>
      <c r="E117" s="39"/>
      <c r="F117" s="33">
        <f t="shared" si="9"/>
        <v>0</v>
      </c>
    </row>
    <row r="118" spans="1:6" ht="15.75" thickBot="1" x14ac:dyDescent="0.3">
      <c r="A118" s="6" t="s">
        <v>47</v>
      </c>
      <c r="B118" s="8">
        <v>3.7</v>
      </c>
      <c r="C118" s="8">
        <v>4.2</v>
      </c>
      <c r="D118" s="18">
        <f t="shared" si="8"/>
        <v>3.3600000000000003</v>
      </c>
      <c r="E118" s="39"/>
      <c r="F118" s="33">
        <f t="shared" si="9"/>
        <v>0</v>
      </c>
    </row>
    <row r="119" spans="1:6" ht="15.75" thickBot="1" x14ac:dyDescent="0.3">
      <c r="A119" s="6" t="s">
        <v>48</v>
      </c>
      <c r="B119" s="8">
        <v>1.9</v>
      </c>
      <c r="C119" s="8">
        <v>2.2999999999999998</v>
      </c>
      <c r="D119" s="18">
        <f t="shared" si="8"/>
        <v>1.8399999999999999</v>
      </c>
      <c r="E119" s="39"/>
      <c r="F119" s="33">
        <f t="shared" si="9"/>
        <v>0</v>
      </c>
    </row>
    <row r="120" spans="1:6" ht="15.75" thickBot="1" x14ac:dyDescent="0.3">
      <c r="A120" s="6" t="s">
        <v>49</v>
      </c>
      <c r="B120" s="8">
        <v>1.9</v>
      </c>
      <c r="C120" s="8">
        <v>2.2999999999999998</v>
      </c>
      <c r="D120" s="18">
        <f t="shared" si="8"/>
        <v>1.8399999999999999</v>
      </c>
      <c r="E120" s="39"/>
      <c r="F120" s="33">
        <f t="shared" si="9"/>
        <v>0</v>
      </c>
    </row>
    <row r="121" spans="1:6" ht="15.75" thickBot="1" x14ac:dyDescent="0.3">
      <c r="A121" s="6"/>
      <c r="B121" s="8"/>
      <c r="C121" s="8"/>
      <c r="D121" s="18"/>
      <c r="E121" s="39"/>
      <c r="F121" s="33"/>
    </row>
    <row r="122" spans="1:6" ht="15.75" thickBot="1" x14ac:dyDescent="0.3">
      <c r="A122" s="6" t="s">
        <v>68</v>
      </c>
      <c r="B122" s="8">
        <v>5.59</v>
      </c>
      <c r="C122" s="8">
        <v>5.95</v>
      </c>
      <c r="D122" s="18">
        <f t="shared" si="8"/>
        <v>4.76</v>
      </c>
      <c r="E122" s="39"/>
      <c r="F122" s="33">
        <f t="shared" si="9"/>
        <v>0</v>
      </c>
    </row>
    <row r="123" spans="1:6" ht="15.75" thickBot="1" x14ac:dyDescent="0.3">
      <c r="A123" s="6" t="s">
        <v>69</v>
      </c>
      <c r="B123" s="8">
        <v>5.59</v>
      </c>
      <c r="C123" s="8">
        <v>5.95</v>
      </c>
      <c r="D123" s="18">
        <f t="shared" si="8"/>
        <v>4.76</v>
      </c>
      <c r="E123" s="39"/>
      <c r="F123" s="33">
        <f t="shared" si="9"/>
        <v>0</v>
      </c>
    </row>
    <row r="124" spans="1:6" ht="16.5" customHeight="1" thickBot="1" x14ac:dyDescent="0.3">
      <c r="A124" s="6" t="s">
        <v>70</v>
      </c>
      <c r="B124" s="8">
        <v>5.21</v>
      </c>
      <c r="C124" s="8">
        <f t="shared" ref="C124:C145" si="10">B124+(B124*5.5%)</f>
        <v>5.49655</v>
      </c>
      <c r="D124" s="18">
        <f t="shared" si="8"/>
        <v>4.39724</v>
      </c>
      <c r="E124" s="39"/>
      <c r="F124" s="33">
        <f t="shared" si="9"/>
        <v>0</v>
      </c>
    </row>
    <row r="125" spans="1:6" ht="15.75" customHeight="1" thickBot="1" x14ac:dyDescent="0.3">
      <c r="A125" s="6" t="s">
        <v>71</v>
      </c>
      <c r="B125" s="8">
        <v>6.54</v>
      </c>
      <c r="C125" s="8">
        <f t="shared" si="10"/>
        <v>6.8997000000000002</v>
      </c>
      <c r="D125" s="18">
        <f t="shared" si="8"/>
        <v>5.5197599999999998</v>
      </c>
      <c r="E125" s="39"/>
      <c r="F125" s="33">
        <f t="shared" si="9"/>
        <v>0</v>
      </c>
    </row>
    <row r="126" spans="1:6" ht="15.75" thickBot="1" x14ac:dyDescent="0.3">
      <c r="A126" s="6" t="s">
        <v>89</v>
      </c>
      <c r="B126" s="8">
        <v>5.59</v>
      </c>
      <c r="C126" s="8">
        <v>6.9</v>
      </c>
      <c r="D126" s="18">
        <f t="shared" si="8"/>
        <v>5.5200000000000005</v>
      </c>
      <c r="E126" s="39"/>
      <c r="F126" s="33">
        <f t="shared" si="9"/>
        <v>0</v>
      </c>
    </row>
    <row r="127" spans="1:6" ht="15.75" thickBot="1" x14ac:dyDescent="0.3">
      <c r="A127" s="6" t="s">
        <v>72</v>
      </c>
      <c r="B127" s="8">
        <v>5.59</v>
      </c>
      <c r="C127" s="8">
        <v>5.95</v>
      </c>
      <c r="D127" s="18">
        <f t="shared" si="8"/>
        <v>4.76</v>
      </c>
      <c r="E127" s="39"/>
      <c r="F127" s="33">
        <f t="shared" si="9"/>
        <v>0</v>
      </c>
    </row>
    <row r="128" spans="1:6" ht="15.75" thickBot="1" x14ac:dyDescent="0.3">
      <c r="A128" s="6" t="s">
        <v>73</v>
      </c>
      <c r="B128" s="8">
        <v>5.59</v>
      </c>
      <c r="C128" s="8">
        <v>5.95</v>
      </c>
      <c r="D128" s="18">
        <f t="shared" si="8"/>
        <v>4.76</v>
      </c>
      <c r="E128" s="39"/>
      <c r="F128" s="33">
        <f t="shared" si="9"/>
        <v>0</v>
      </c>
    </row>
    <row r="129" spans="1:14" ht="15.75" thickBot="1" x14ac:dyDescent="0.3">
      <c r="A129" s="6" t="s">
        <v>74</v>
      </c>
      <c r="B129" s="8">
        <v>5.59</v>
      </c>
      <c r="C129" s="8">
        <v>5.95</v>
      </c>
      <c r="D129" s="18">
        <f t="shared" si="8"/>
        <v>4.76</v>
      </c>
      <c r="E129" s="39"/>
      <c r="F129" s="33">
        <f t="shared" si="9"/>
        <v>0</v>
      </c>
    </row>
    <row r="130" spans="1:14" ht="15.75" thickBot="1" x14ac:dyDescent="0.3">
      <c r="A130" s="6" t="s">
        <v>103</v>
      </c>
      <c r="B130" s="8">
        <v>5.59</v>
      </c>
      <c r="C130" s="8">
        <v>5.95</v>
      </c>
      <c r="D130" s="18">
        <f t="shared" si="8"/>
        <v>4.76</v>
      </c>
      <c r="E130" s="39"/>
      <c r="F130" s="33">
        <f t="shared" si="9"/>
        <v>0</v>
      </c>
    </row>
    <row r="131" spans="1:14" ht="15.75" thickBot="1" x14ac:dyDescent="0.3">
      <c r="A131" s="6" t="s">
        <v>75</v>
      </c>
      <c r="B131" s="8">
        <v>5.21</v>
      </c>
      <c r="C131" s="8">
        <f t="shared" si="10"/>
        <v>5.49655</v>
      </c>
      <c r="D131" s="18">
        <f t="shared" si="8"/>
        <v>4.39724</v>
      </c>
      <c r="E131" s="39"/>
      <c r="F131" s="33">
        <f t="shared" si="9"/>
        <v>0</v>
      </c>
    </row>
    <row r="132" spans="1:14" ht="15.75" thickBot="1" x14ac:dyDescent="0.3">
      <c r="A132" s="6" t="s">
        <v>76</v>
      </c>
      <c r="B132" s="8">
        <v>5.21</v>
      </c>
      <c r="C132" s="8">
        <f t="shared" si="10"/>
        <v>5.49655</v>
      </c>
      <c r="D132" s="18">
        <f t="shared" si="8"/>
        <v>4.39724</v>
      </c>
      <c r="E132" s="39"/>
      <c r="F132" s="33">
        <f t="shared" si="9"/>
        <v>0</v>
      </c>
    </row>
    <row r="133" spans="1:14" ht="15.75" thickBot="1" x14ac:dyDescent="0.3">
      <c r="A133" s="6" t="s">
        <v>77</v>
      </c>
      <c r="B133" s="8">
        <v>5.21</v>
      </c>
      <c r="C133" s="8">
        <f t="shared" si="10"/>
        <v>5.49655</v>
      </c>
      <c r="D133" s="18">
        <f t="shared" si="8"/>
        <v>4.39724</v>
      </c>
      <c r="E133" s="39"/>
      <c r="F133" s="33">
        <f t="shared" si="9"/>
        <v>0</v>
      </c>
    </row>
    <row r="134" spans="1:14" ht="15.75" thickBot="1" x14ac:dyDescent="0.3">
      <c r="A134" s="6" t="s">
        <v>78</v>
      </c>
      <c r="B134" s="8">
        <v>5.21</v>
      </c>
      <c r="C134" s="8">
        <f t="shared" si="10"/>
        <v>5.49655</v>
      </c>
      <c r="D134" s="18">
        <f t="shared" si="8"/>
        <v>4.39724</v>
      </c>
      <c r="E134" s="39"/>
      <c r="F134" s="33">
        <f t="shared" si="9"/>
        <v>0</v>
      </c>
    </row>
    <row r="135" spans="1:14" ht="15.75" thickBot="1" x14ac:dyDescent="0.3">
      <c r="A135" s="6" t="s">
        <v>79</v>
      </c>
      <c r="B135" s="8">
        <v>5.21</v>
      </c>
      <c r="C135" s="8">
        <v>5.95</v>
      </c>
      <c r="D135" s="18">
        <f t="shared" si="8"/>
        <v>4.76</v>
      </c>
      <c r="E135" s="39"/>
      <c r="F135" s="33">
        <f t="shared" si="9"/>
        <v>0</v>
      </c>
    </row>
    <row r="136" spans="1:14" ht="15.75" thickBot="1" x14ac:dyDescent="0.3">
      <c r="A136" s="6" t="s">
        <v>80</v>
      </c>
      <c r="B136" s="8">
        <v>5.59</v>
      </c>
      <c r="C136" s="8">
        <v>5.95</v>
      </c>
      <c r="D136" s="18">
        <f t="shared" si="8"/>
        <v>4.76</v>
      </c>
      <c r="E136" s="39"/>
      <c r="F136" s="33">
        <f t="shared" si="9"/>
        <v>0</v>
      </c>
    </row>
    <row r="137" spans="1:14" ht="15.75" thickBot="1" x14ac:dyDescent="0.3">
      <c r="A137" s="6" t="s">
        <v>81</v>
      </c>
      <c r="B137" s="8">
        <v>5.59</v>
      </c>
      <c r="C137" s="8">
        <v>5.95</v>
      </c>
      <c r="D137" s="18">
        <f t="shared" si="8"/>
        <v>4.76</v>
      </c>
      <c r="E137" s="39"/>
      <c r="F137" s="33">
        <f t="shared" si="9"/>
        <v>0</v>
      </c>
    </row>
    <row r="138" spans="1:14" ht="15.75" thickBot="1" x14ac:dyDescent="0.3">
      <c r="A138" s="6" t="s">
        <v>82</v>
      </c>
      <c r="B138" s="8">
        <v>5.59</v>
      </c>
      <c r="C138" s="8">
        <v>5.95</v>
      </c>
      <c r="D138" s="18">
        <f t="shared" si="8"/>
        <v>4.76</v>
      </c>
      <c r="E138" s="39"/>
      <c r="F138" s="33">
        <f t="shared" si="9"/>
        <v>0</v>
      </c>
    </row>
    <row r="139" spans="1:14" ht="15.75" thickBot="1" x14ac:dyDescent="0.3">
      <c r="A139" s="6" t="s">
        <v>83</v>
      </c>
      <c r="B139" s="8">
        <v>5.21</v>
      </c>
      <c r="C139" s="8">
        <f t="shared" si="10"/>
        <v>5.49655</v>
      </c>
      <c r="D139" s="18">
        <f t="shared" si="8"/>
        <v>4.39724</v>
      </c>
      <c r="E139" s="39"/>
      <c r="F139" s="33">
        <f t="shared" si="9"/>
        <v>0</v>
      </c>
    </row>
    <row r="140" spans="1:14" ht="15.75" customHeight="1" thickBot="1" x14ac:dyDescent="0.3">
      <c r="A140" s="6" t="s">
        <v>84</v>
      </c>
      <c r="B140" s="8">
        <v>5.21</v>
      </c>
      <c r="C140" s="8">
        <f t="shared" si="10"/>
        <v>5.49655</v>
      </c>
      <c r="D140" s="18">
        <f t="shared" si="8"/>
        <v>4.39724</v>
      </c>
      <c r="E140" s="39"/>
      <c r="F140" s="33">
        <f t="shared" si="9"/>
        <v>0</v>
      </c>
    </row>
    <row r="141" spans="1:14" ht="15.75" customHeight="1" thickBot="1" x14ac:dyDescent="0.3">
      <c r="A141" s="6" t="s">
        <v>85</v>
      </c>
      <c r="B141" s="8">
        <v>5.59</v>
      </c>
      <c r="C141" s="8">
        <f t="shared" si="10"/>
        <v>5.8974500000000001</v>
      </c>
      <c r="D141" s="18">
        <f t="shared" si="8"/>
        <v>4.7179599999999997</v>
      </c>
      <c r="E141" s="39"/>
      <c r="F141" s="33">
        <f t="shared" si="9"/>
        <v>0</v>
      </c>
    </row>
    <row r="142" spans="1:14" ht="15.75" customHeight="1" thickBot="1" x14ac:dyDescent="0.3">
      <c r="A142" s="6" t="s">
        <v>86</v>
      </c>
      <c r="B142" s="8">
        <v>5.59</v>
      </c>
      <c r="C142" s="8">
        <v>5.95</v>
      </c>
      <c r="D142" s="18">
        <f t="shared" si="8"/>
        <v>4.76</v>
      </c>
      <c r="E142" s="39"/>
      <c r="F142" s="33">
        <f t="shared" si="9"/>
        <v>0</v>
      </c>
      <c r="N142" s="49"/>
    </row>
    <row r="143" spans="1:14" ht="16.5" customHeight="1" thickBot="1" x14ac:dyDescent="0.3">
      <c r="A143" s="6" t="s">
        <v>99</v>
      </c>
      <c r="B143" s="8">
        <v>5.59</v>
      </c>
      <c r="C143" s="8">
        <v>5.95</v>
      </c>
      <c r="D143" s="18">
        <f t="shared" si="8"/>
        <v>4.76</v>
      </c>
      <c r="E143" s="39"/>
      <c r="F143" s="33">
        <f t="shared" si="9"/>
        <v>0</v>
      </c>
    </row>
    <row r="144" spans="1:14" ht="15.75" customHeight="1" thickBot="1" x14ac:dyDescent="0.3">
      <c r="A144" s="6" t="s">
        <v>87</v>
      </c>
      <c r="B144" s="8">
        <v>5.59</v>
      </c>
      <c r="C144" s="8">
        <v>5.95</v>
      </c>
      <c r="D144" s="18">
        <f t="shared" si="8"/>
        <v>4.76</v>
      </c>
      <c r="E144" s="39"/>
      <c r="F144" s="33">
        <f t="shared" si="9"/>
        <v>0</v>
      </c>
    </row>
    <row r="145" spans="1:6" ht="15.75" customHeight="1" thickBot="1" x14ac:dyDescent="0.3">
      <c r="A145" s="6" t="s">
        <v>90</v>
      </c>
      <c r="B145" s="8">
        <v>5.21</v>
      </c>
      <c r="C145" s="8">
        <f t="shared" si="10"/>
        <v>5.49655</v>
      </c>
      <c r="D145" s="18">
        <f t="shared" si="8"/>
        <v>4.39724</v>
      </c>
      <c r="E145" s="39"/>
      <c r="F145" s="33">
        <f t="shared" si="9"/>
        <v>0</v>
      </c>
    </row>
    <row r="146" spans="1:6" ht="15.75" thickBot="1" x14ac:dyDescent="0.3">
      <c r="A146" s="6" t="s">
        <v>91</v>
      </c>
      <c r="B146" s="8">
        <v>5.59</v>
      </c>
      <c r="C146" s="8">
        <v>5.95</v>
      </c>
      <c r="D146" s="18">
        <f t="shared" si="8"/>
        <v>4.76</v>
      </c>
      <c r="E146" s="39"/>
      <c r="F146" s="33">
        <f t="shared" si="9"/>
        <v>0</v>
      </c>
    </row>
    <row r="147" spans="1:6" ht="15.75" thickBot="1" x14ac:dyDescent="0.3">
      <c r="A147" s="6" t="s">
        <v>92</v>
      </c>
      <c r="B147" s="8">
        <v>5.59</v>
      </c>
      <c r="C147" s="8">
        <v>5.95</v>
      </c>
      <c r="D147" s="18">
        <f t="shared" si="8"/>
        <v>4.76</v>
      </c>
      <c r="E147" s="39"/>
      <c r="F147" s="33">
        <f t="shared" si="9"/>
        <v>0</v>
      </c>
    </row>
    <row r="148" spans="1:6" ht="15.75" thickBot="1" x14ac:dyDescent="0.3">
      <c r="A148" s="6" t="s">
        <v>93</v>
      </c>
      <c r="B148" s="8">
        <v>5.59</v>
      </c>
      <c r="C148" s="8">
        <v>5.95</v>
      </c>
      <c r="D148" s="18">
        <f t="shared" si="8"/>
        <v>4.76</v>
      </c>
      <c r="E148" s="39"/>
      <c r="F148" s="33">
        <f t="shared" si="9"/>
        <v>0</v>
      </c>
    </row>
    <row r="149" spans="1:6" ht="15.75" thickBot="1" x14ac:dyDescent="0.3">
      <c r="A149" s="6" t="s">
        <v>206</v>
      </c>
      <c r="B149" s="8">
        <v>5.59</v>
      </c>
      <c r="C149" s="8">
        <v>6.9</v>
      </c>
      <c r="D149" s="18">
        <f t="shared" si="8"/>
        <v>5.5200000000000005</v>
      </c>
      <c r="E149" s="39"/>
      <c r="F149" s="33">
        <f t="shared" si="9"/>
        <v>0</v>
      </c>
    </row>
    <row r="150" spans="1:6" ht="15.75" thickBot="1" x14ac:dyDescent="0.3">
      <c r="A150" s="6" t="s">
        <v>88</v>
      </c>
      <c r="B150" s="8">
        <v>5.59</v>
      </c>
      <c r="C150" s="8">
        <v>6.9</v>
      </c>
      <c r="D150" s="18">
        <f t="shared" si="8"/>
        <v>5.5200000000000005</v>
      </c>
      <c r="E150" s="39"/>
      <c r="F150" s="33">
        <f t="shared" si="9"/>
        <v>0</v>
      </c>
    </row>
    <row r="151" spans="1:6" ht="15.75" thickBot="1" x14ac:dyDescent="0.3">
      <c r="A151" s="19" t="s">
        <v>147</v>
      </c>
      <c r="B151" s="8">
        <v>11.37</v>
      </c>
      <c r="C151" s="8">
        <v>12.9</v>
      </c>
      <c r="D151" s="18">
        <f t="shared" ref="D151:D165" si="11">C151-((C151*20)/100)</f>
        <v>10.32</v>
      </c>
      <c r="E151" s="39"/>
      <c r="F151" s="33">
        <f t="shared" ref="F151:F204" si="12">D151*E151</f>
        <v>0</v>
      </c>
    </row>
    <row r="152" spans="1:6" ht="16.5" customHeight="1" thickBot="1" x14ac:dyDescent="0.3">
      <c r="A152" s="19" t="s">
        <v>148</v>
      </c>
      <c r="B152" s="8">
        <v>10.33</v>
      </c>
      <c r="C152" s="8">
        <f t="shared" ref="C152:C165" si="13">B152+(B152*5.5%)</f>
        <v>10.898149999999999</v>
      </c>
      <c r="D152" s="18">
        <f t="shared" si="11"/>
        <v>8.7185199999999998</v>
      </c>
      <c r="E152" s="39"/>
      <c r="F152" s="33">
        <f t="shared" si="12"/>
        <v>0</v>
      </c>
    </row>
    <row r="153" spans="1:6" ht="15.75" customHeight="1" thickBot="1" x14ac:dyDescent="0.3">
      <c r="A153" s="19" t="s">
        <v>149</v>
      </c>
      <c r="B153" s="8">
        <v>10.33</v>
      </c>
      <c r="C153" s="8">
        <f t="shared" si="13"/>
        <v>10.898149999999999</v>
      </c>
      <c r="D153" s="18">
        <f t="shared" si="11"/>
        <v>8.7185199999999998</v>
      </c>
      <c r="E153" s="39"/>
      <c r="F153" s="33">
        <f t="shared" si="12"/>
        <v>0</v>
      </c>
    </row>
    <row r="154" spans="1:6" ht="15.75" customHeight="1" thickBot="1" x14ac:dyDescent="0.3">
      <c r="A154" s="19" t="s">
        <v>150</v>
      </c>
      <c r="B154" s="8">
        <v>9.3800000000000008</v>
      </c>
      <c r="C154" s="8">
        <f t="shared" si="13"/>
        <v>9.895900000000001</v>
      </c>
      <c r="D154" s="18">
        <f t="shared" si="11"/>
        <v>7.9167200000000006</v>
      </c>
      <c r="E154" s="39"/>
      <c r="F154" s="33">
        <f t="shared" si="12"/>
        <v>0</v>
      </c>
    </row>
    <row r="155" spans="1:6" ht="15.75" customHeight="1" x14ac:dyDescent="0.25">
      <c r="A155" s="51"/>
      <c r="B155" s="23"/>
      <c r="C155" s="23"/>
      <c r="D155" s="53"/>
      <c r="E155" s="41"/>
      <c r="F155" s="33"/>
    </row>
    <row r="156" spans="1:6" ht="15.75" customHeight="1" x14ac:dyDescent="0.25">
      <c r="A156" s="52"/>
      <c r="B156" s="27"/>
      <c r="C156" s="27"/>
      <c r="D156" s="53"/>
      <c r="E156" s="42"/>
      <c r="F156" s="50"/>
    </row>
    <row r="157" spans="1:6" ht="15.75" customHeight="1" x14ac:dyDescent="0.25">
      <c r="A157" s="52"/>
      <c r="B157" s="27"/>
      <c r="C157" s="27"/>
      <c r="D157" s="53"/>
      <c r="E157" s="42"/>
      <c r="F157" s="50"/>
    </row>
    <row r="158" spans="1:6" ht="15.75" customHeight="1" thickBot="1" x14ac:dyDescent="0.3">
      <c r="A158" s="52"/>
      <c r="B158" s="27"/>
      <c r="C158" s="27"/>
      <c r="D158" s="55"/>
      <c r="E158" s="42"/>
      <c r="F158" s="50"/>
    </row>
    <row r="159" spans="1:6" ht="15.75" customHeight="1" thickTop="1" thickBot="1" x14ac:dyDescent="0.3">
      <c r="A159" s="56" t="s">
        <v>182</v>
      </c>
      <c r="B159" s="57"/>
      <c r="C159" s="57"/>
      <c r="D159" s="57"/>
      <c r="E159" s="58"/>
      <c r="F159" s="59">
        <f>SUM(F109:F155)</f>
        <v>0</v>
      </c>
    </row>
    <row r="160" spans="1:6" ht="15.75" customHeight="1" thickTop="1" x14ac:dyDescent="0.25">
      <c r="A160" s="103" t="s">
        <v>136</v>
      </c>
      <c r="B160" s="100"/>
      <c r="C160" s="105" t="s">
        <v>191</v>
      </c>
      <c r="D160" s="105" t="s">
        <v>192</v>
      </c>
      <c r="E160" s="107" t="s">
        <v>176</v>
      </c>
      <c r="F160" s="109" t="s">
        <v>175</v>
      </c>
    </row>
    <row r="161" spans="1:6" ht="15.75" customHeight="1" thickBot="1" x14ac:dyDescent="0.3">
      <c r="A161" s="104"/>
      <c r="B161" s="101"/>
      <c r="C161" s="106"/>
      <c r="D161" s="106"/>
      <c r="E161" s="108"/>
      <c r="F161" s="110"/>
    </row>
    <row r="162" spans="1:6" ht="15.75" customHeight="1" thickTop="1" thickBot="1" x14ac:dyDescent="0.3">
      <c r="A162" s="17" t="s">
        <v>110</v>
      </c>
      <c r="B162" s="71">
        <v>7.11</v>
      </c>
      <c r="C162" s="71">
        <f>B162+(B162*5.5%)</f>
        <v>7.5010500000000002</v>
      </c>
      <c r="D162" s="72">
        <f>C162-((C162*20)/100)</f>
        <v>6.0008400000000002</v>
      </c>
      <c r="E162" s="43"/>
      <c r="F162" s="73">
        <f>D162*E162</f>
        <v>0</v>
      </c>
    </row>
    <row r="163" spans="1:6" ht="15.75" customHeight="1" thickBot="1" x14ac:dyDescent="0.3">
      <c r="A163" s="6" t="s">
        <v>111</v>
      </c>
      <c r="B163" s="8">
        <v>3.7</v>
      </c>
      <c r="C163" s="8">
        <f>B163+(B163*5.5%)</f>
        <v>3.9035000000000002</v>
      </c>
      <c r="D163" s="18">
        <f>C163-((C163*20)/100)</f>
        <v>3.1228000000000002</v>
      </c>
      <c r="E163" s="39"/>
      <c r="F163" s="33">
        <f>D163*E163</f>
        <v>0</v>
      </c>
    </row>
    <row r="164" spans="1:6" ht="15.75" customHeight="1" thickBot="1" x14ac:dyDescent="0.3">
      <c r="A164" s="14"/>
      <c r="B164" s="28"/>
      <c r="C164" s="28"/>
      <c r="D164" s="29"/>
      <c r="E164" s="39"/>
      <c r="F164" s="33"/>
    </row>
    <row r="165" spans="1:6" ht="16.5" customHeight="1" x14ac:dyDescent="0.25">
      <c r="A165" s="14" t="s">
        <v>43</v>
      </c>
      <c r="B165" s="117">
        <v>13.18</v>
      </c>
      <c r="C165" s="117">
        <f t="shared" si="13"/>
        <v>13.9049</v>
      </c>
      <c r="D165" s="119">
        <f t="shared" si="11"/>
        <v>11.12392</v>
      </c>
      <c r="E165" s="39"/>
      <c r="F165" s="33">
        <f t="shared" si="12"/>
        <v>0</v>
      </c>
    </row>
    <row r="166" spans="1:6" ht="15.75" customHeight="1" thickBot="1" x14ac:dyDescent="0.3">
      <c r="A166" s="17" t="s">
        <v>137</v>
      </c>
      <c r="B166" s="118"/>
      <c r="C166" s="118"/>
      <c r="D166" s="120"/>
      <c r="E166" s="39"/>
      <c r="F166" s="33">
        <f t="shared" si="12"/>
        <v>0</v>
      </c>
    </row>
    <row r="167" spans="1:6" ht="15.75" thickBot="1" x14ac:dyDescent="0.3">
      <c r="A167" s="6" t="s">
        <v>36</v>
      </c>
      <c r="B167" s="8">
        <v>4.6900000000000004</v>
      </c>
      <c r="C167" s="8">
        <f t="shared" ref="C167:C203" si="14">B167+(B167*5.5%)</f>
        <v>4.9479500000000005</v>
      </c>
      <c r="D167" s="18">
        <f t="shared" ref="D167:D204" si="15">C167-((C167*20)/100)</f>
        <v>3.9583600000000003</v>
      </c>
      <c r="E167" s="39"/>
      <c r="F167" s="33">
        <f t="shared" si="12"/>
        <v>0</v>
      </c>
    </row>
    <row r="168" spans="1:6" ht="15.75" thickBot="1" x14ac:dyDescent="0.3">
      <c r="A168" s="6" t="s">
        <v>44</v>
      </c>
      <c r="B168" s="8">
        <v>4.6900000000000004</v>
      </c>
      <c r="C168" s="8">
        <f t="shared" si="14"/>
        <v>4.9479500000000005</v>
      </c>
      <c r="D168" s="18">
        <f t="shared" si="15"/>
        <v>3.9583600000000003</v>
      </c>
      <c r="E168" s="39"/>
      <c r="F168" s="33">
        <f t="shared" si="12"/>
        <v>0</v>
      </c>
    </row>
    <row r="169" spans="1:6" ht="16.5" customHeight="1" thickBot="1" x14ac:dyDescent="0.3">
      <c r="A169" s="6" t="s">
        <v>45</v>
      </c>
      <c r="B169" s="8">
        <v>4.6900000000000004</v>
      </c>
      <c r="C169" s="8">
        <f t="shared" si="14"/>
        <v>4.9479500000000005</v>
      </c>
      <c r="D169" s="18">
        <f t="shared" si="15"/>
        <v>3.9583600000000003</v>
      </c>
      <c r="E169" s="39"/>
      <c r="F169" s="33">
        <f t="shared" si="12"/>
        <v>0</v>
      </c>
    </row>
    <row r="170" spans="1:6" ht="15.75" thickBot="1" x14ac:dyDescent="0.3">
      <c r="A170" s="6" t="s">
        <v>151</v>
      </c>
      <c r="B170" s="8">
        <v>5.64</v>
      </c>
      <c r="C170" s="8">
        <v>6.5</v>
      </c>
      <c r="D170" s="18">
        <f t="shared" si="15"/>
        <v>5.2</v>
      </c>
      <c r="E170" s="39"/>
      <c r="F170" s="33">
        <f t="shared" si="12"/>
        <v>0</v>
      </c>
    </row>
    <row r="171" spans="1:6" ht="15.75" customHeight="1" thickBot="1" x14ac:dyDescent="0.3">
      <c r="A171" s="6" t="s">
        <v>152</v>
      </c>
      <c r="B171" s="8">
        <v>4.6900000000000004</v>
      </c>
      <c r="C171" s="8">
        <f t="shared" si="14"/>
        <v>4.9479500000000005</v>
      </c>
      <c r="D171" s="18">
        <f t="shared" si="15"/>
        <v>3.9583600000000003</v>
      </c>
      <c r="E171" s="39"/>
      <c r="F171" s="33">
        <f t="shared" si="12"/>
        <v>0</v>
      </c>
    </row>
    <row r="172" spans="1:6" ht="15.75" customHeight="1" thickBot="1" x14ac:dyDescent="0.3">
      <c r="A172" s="6" t="s">
        <v>168</v>
      </c>
      <c r="B172" s="8">
        <v>6.54</v>
      </c>
      <c r="C172" s="8">
        <f t="shared" si="14"/>
        <v>6.8997000000000002</v>
      </c>
      <c r="D172" s="18">
        <f t="shared" si="15"/>
        <v>5.5197599999999998</v>
      </c>
      <c r="E172" s="39"/>
      <c r="F172" s="33">
        <f t="shared" si="12"/>
        <v>0</v>
      </c>
    </row>
    <row r="173" spans="1:6" ht="16.5" customHeight="1" thickBot="1" x14ac:dyDescent="0.3">
      <c r="A173" s="5" t="s">
        <v>37</v>
      </c>
      <c r="B173" s="8">
        <v>5.64</v>
      </c>
      <c r="C173" s="8">
        <f t="shared" si="14"/>
        <v>5.9501999999999997</v>
      </c>
      <c r="D173" s="18">
        <f t="shared" si="15"/>
        <v>4.7601599999999999</v>
      </c>
      <c r="E173" s="39"/>
      <c r="F173" s="33">
        <f t="shared" si="12"/>
        <v>0</v>
      </c>
    </row>
    <row r="174" spans="1:6" ht="15.75" customHeight="1" thickBot="1" x14ac:dyDescent="0.3">
      <c r="A174" s="5" t="s">
        <v>38</v>
      </c>
      <c r="B174" s="8">
        <v>5.64</v>
      </c>
      <c r="C174" s="8">
        <f t="shared" si="14"/>
        <v>5.9501999999999997</v>
      </c>
      <c r="D174" s="18">
        <f t="shared" si="15"/>
        <v>4.7601599999999999</v>
      </c>
      <c r="E174" s="39"/>
      <c r="F174" s="33">
        <f t="shared" si="12"/>
        <v>0</v>
      </c>
    </row>
    <row r="175" spans="1:6" ht="15.75" thickBot="1" x14ac:dyDescent="0.3">
      <c r="A175" s="2" t="s">
        <v>39</v>
      </c>
      <c r="B175" s="8">
        <v>5.64</v>
      </c>
      <c r="C175" s="8">
        <f t="shared" si="14"/>
        <v>5.9501999999999997</v>
      </c>
      <c r="D175" s="18">
        <f t="shared" si="15"/>
        <v>4.7601599999999999</v>
      </c>
      <c r="E175" s="39"/>
      <c r="F175" s="33">
        <f t="shared" si="12"/>
        <v>0</v>
      </c>
    </row>
    <row r="176" spans="1:6" ht="15.75" thickBot="1" x14ac:dyDescent="0.3">
      <c r="A176" s="5" t="s">
        <v>40</v>
      </c>
      <c r="B176" s="8">
        <v>5.64</v>
      </c>
      <c r="C176" s="8">
        <f t="shared" si="14"/>
        <v>5.9501999999999997</v>
      </c>
      <c r="D176" s="18">
        <f t="shared" si="15"/>
        <v>4.7601599999999999</v>
      </c>
      <c r="E176" s="39"/>
      <c r="F176" s="33">
        <f t="shared" si="12"/>
        <v>0</v>
      </c>
    </row>
    <row r="177" spans="1:6" ht="15.75" customHeight="1" thickBot="1" x14ac:dyDescent="0.3">
      <c r="A177" s="5" t="s">
        <v>41</v>
      </c>
      <c r="B177" s="8">
        <v>5.64</v>
      </c>
      <c r="C177" s="8">
        <f t="shared" si="14"/>
        <v>5.9501999999999997</v>
      </c>
      <c r="D177" s="18">
        <f t="shared" si="15"/>
        <v>4.7601599999999999</v>
      </c>
      <c r="E177" s="39"/>
      <c r="F177" s="33">
        <f t="shared" si="12"/>
        <v>0</v>
      </c>
    </row>
    <row r="178" spans="1:6" ht="15.75" customHeight="1" thickBot="1" x14ac:dyDescent="0.3">
      <c r="A178" s="5" t="s">
        <v>42</v>
      </c>
      <c r="B178" s="8">
        <v>5.64</v>
      </c>
      <c r="C178" s="8">
        <f t="shared" si="14"/>
        <v>5.9501999999999997</v>
      </c>
      <c r="D178" s="18">
        <f t="shared" si="15"/>
        <v>4.7601599999999999</v>
      </c>
      <c r="E178" s="39"/>
      <c r="F178" s="33">
        <f t="shared" si="12"/>
        <v>0</v>
      </c>
    </row>
    <row r="179" spans="1:6" ht="15.75" thickBot="1" x14ac:dyDescent="0.3">
      <c r="A179" s="6" t="s">
        <v>169</v>
      </c>
      <c r="B179" s="8">
        <v>6.54</v>
      </c>
      <c r="C179" s="8">
        <f t="shared" si="14"/>
        <v>6.8997000000000002</v>
      </c>
      <c r="D179" s="18">
        <f t="shared" si="15"/>
        <v>5.5197599999999998</v>
      </c>
      <c r="E179" s="39"/>
      <c r="F179" s="33">
        <f t="shared" si="12"/>
        <v>0</v>
      </c>
    </row>
    <row r="180" spans="1:6" ht="15.75" thickBot="1" x14ac:dyDescent="0.3">
      <c r="A180" s="6" t="s">
        <v>156</v>
      </c>
      <c r="B180" s="8">
        <v>7.49</v>
      </c>
      <c r="C180" s="8">
        <f t="shared" si="14"/>
        <v>7.9019500000000003</v>
      </c>
      <c r="D180" s="18">
        <f t="shared" si="15"/>
        <v>6.3215599999999998</v>
      </c>
      <c r="E180" s="39"/>
      <c r="F180" s="33">
        <f t="shared" si="12"/>
        <v>0</v>
      </c>
    </row>
    <row r="181" spans="1:6" ht="15.75" thickBot="1" x14ac:dyDescent="0.3">
      <c r="A181" s="6"/>
      <c r="B181" s="8"/>
      <c r="C181" s="8"/>
      <c r="D181" s="18"/>
      <c r="E181" s="39"/>
      <c r="F181" s="33"/>
    </row>
    <row r="182" spans="1:6" ht="15.75" thickBot="1" x14ac:dyDescent="0.3">
      <c r="A182" s="6" t="s">
        <v>112</v>
      </c>
      <c r="B182" s="8">
        <v>3.98</v>
      </c>
      <c r="C182" s="8">
        <f t="shared" si="14"/>
        <v>4.1989000000000001</v>
      </c>
      <c r="D182" s="18">
        <f t="shared" si="15"/>
        <v>3.3591199999999999</v>
      </c>
      <c r="E182" s="39"/>
      <c r="F182" s="33">
        <f t="shared" si="12"/>
        <v>0</v>
      </c>
    </row>
    <row r="183" spans="1:6" ht="15.75" thickBot="1" x14ac:dyDescent="0.3">
      <c r="A183" s="6" t="s">
        <v>113</v>
      </c>
      <c r="B183" s="8">
        <v>3.74</v>
      </c>
      <c r="C183" s="8">
        <v>4.2</v>
      </c>
      <c r="D183" s="18">
        <f t="shared" si="15"/>
        <v>3.3600000000000003</v>
      </c>
      <c r="E183" s="39"/>
      <c r="F183" s="33">
        <f t="shared" si="12"/>
        <v>0</v>
      </c>
    </row>
    <row r="184" spans="1:6" ht="15.75" thickBot="1" x14ac:dyDescent="0.3">
      <c r="A184" s="6" t="s">
        <v>114</v>
      </c>
      <c r="B184" s="8">
        <v>3.98</v>
      </c>
      <c r="C184" s="8">
        <f t="shared" si="14"/>
        <v>4.1989000000000001</v>
      </c>
      <c r="D184" s="18">
        <f t="shared" si="15"/>
        <v>3.3591199999999999</v>
      </c>
      <c r="E184" s="39"/>
      <c r="F184" s="33">
        <f t="shared" si="12"/>
        <v>0</v>
      </c>
    </row>
    <row r="185" spans="1:6" ht="16.5" customHeight="1" thickBot="1" x14ac:dyDescent="0.3">
      <c r="A185" s="6" t="s">
        <v>115</v>
      </c>
      <c r="B185" s="8">
        <v>3.98</v>
      </c>
      <c r="C185" s="8">
        <f t="shared" si="14"/>
        <v>4.1989000000000001</v>
      </c>
      <c r="D185" s="18">
        <f t="shared" si="15"/>
        <v>3.3591199999999999</v>
      </c>
      <c r="E185" s="39"/>
      <c r="F185" s="33">
        <f t="shared" si="12"/>
        <v>0</v>
      </c>
    </row>
    <row r="186" spans="1:6" ht="15.75" customHeight="1" thickBot="1" x14ac:dyDescent="0.3">
      <c r="A186" s="6" t="s">
        <v>116</v>
      </c>
      <c r="B186" s="8">
        <v>3.98</v>
      </c>
      <c r="C186" s="8">
        <f t="shared" si="14"/>
        <v>4.1989000000000001</v>
      </c>
      <c r="D186" s="18">
        <f t="shared" si="15"/>
        <v>3.3591199999999999</v>
      </c>
      <c r="E186" s="39"/>
      <c r="F186" s="33">
        <f t="shared" si="12"/>
        <v>0</v>
      </c>
    </row>
    <row r="187" spans="1:6" ht="15.75" thickBot="1" x14ac:dyDescent="0.3">
      <c r="A187" s="6" t="s">
        <v>117</v>
      </c>
      <c r="B187" s="8">
        <v>3.98</v>
      </c>
      <c r="C187" s="8">
        <f t="shared" si="14"/>
        <v>4.1989000000000001</v>
      </c>
      <c r="D187" s="18">
        <f t="shared" si="15"/>
        <v>3.3591199999999999</v>
      </c>
      <c r="E187" s="39"/>
      <c r="F187" s="33">
        <f t="shared" si="12"/>
        <v>0</v>
      </c>
    </row>
    <row r="188" spans="1:6" ht="15.75" customHeight="1" thickBot="1" x14ac:dyDescent="0.3">
      <c r="A188" s="6" t="s">
        <v>118</v>
      </c>
      <c r="B188" s="8">
        <v>3.98</v>
      </c>
      <c r="C188" s="8">
        <f t="shared" si="14"/>
        <v>4.1989000000000001</v>
      </c>
      <c r="D188" s="18">
        <f t="shared" si="15"/>
        <v>3.3591199999999999</v>
      </c>
      <c r="E188" s="39"/>
      <c r="F188" s="33">
        <f t="shared" si="12"/>
        <v>0</v>
      </c>
    </row>
    <row r="189" spans="1:6" ht="15.75" customHeight="1" thickBot="1" x14ac:dyDescent="0.3">
      <c r="A189" s="6"/>
      <c r="B189" s="8"/>
      <c r="C189" s="8"/>
      <c r="D189" s="18"/>
      <c r="E189" s="39"/>
      <c r="F189" s="33"/>
    </row>
    <row r="190" spans="1:6" ht="16.5" customHeight="1" thickBot="1" x14ac:dyDescent="0.3">
      <c r="A190" s="6" t="s">
        <v>157</v>
      </c>
      <c r="B190" s="8">
        <v>5.21</v>
      </c>
      <c r="C190" s="8">
        <f t="shared" si="14"/>
        <v>5.49655</v>
      </c>
      <c r="D190" s="18">
        <f t="shared" si="15"/>
        <v>4.39724</v>
      </c>
      <c r="E190" s="39"/>
      <c r="F190" s="33">
        <f t="shared" si="12"/>
        <v>0</v>
      </c>
    </row>
    <row r="191" spans="1:6" ht="15.75" customHeight="1" thickBot="1" x14ac:dyDescent="0.3">
      <c r="A191" s="6" t="s">
        <v>158</v>
      </c>
      <c r="B191" s="8">
        <v>5.21</v>
      </c>
      <c r="C191" s="8">
        <f t="shared" si="14"/>
        <v>5.49655</v>
      </c>
      <c r="D191" s="18">
        <f t="shared" si="15"/>
        <v>4.39724</v>
      </c>
      <c r="E191" s="39"/>
      <c r="F191" s="33">
        <f t="shared" si="12"/>
        <v>0</v>
      </c>
    </row>
    <row r="192" spans="1:6" ht="15.75" thickBot="1" x14ac:dyDescent="0.3">
      <c r="A192" s="6" t="s">
        <v>159</v>
      </c>
      <c r="B192" s="8">
        <v>5.21</v>
      </c>
      <c r="C192" s="8">
        <f t="shared" si="14"/>
        <v>5.49655</v>
      </c>
      <c r="D192" s="18">
        <f t="shared" si="15"/>
        <v>4.39724</v>
      </c>
      <c r="E192" s="39"/>
      <c r="F192" s="33">
        <f t="shared" si="12"/>
        <v>0</v>
      </c>
    </row>
    <row r="193" spans="1:6" ht="15.75" thickBot="1" x14ac:dyDescent="0.3">
      <c r="A193" s="6" t="s">
        <v>160</v>
      </c>
      <c r="B193" s="8">
        <v>5.21</v>
      </c>
      <c r="C193" s="8">
        <f t="shared" si="14"/>
        <v>5.49655</v>
      </c>
      <c r="D193" s="18">
        <f t="shared" si="15"/>
        <v>4.39724</v>
      </c>
      <c r="E193" s="39"/>
      <c r="F193" s="33">
        <f t="shared" si="12"/>
        <v>0</v>
      </c>
    </row>
    <row r="194" spans="1:6" ht="15.75" thickBot="1" x14ac:dyDescent="0.3">
      <c r="A194" s="6"/>
      <c r="B194" s="8"/>
      <c r="C194" s="8"/>
      <c r="D194" s="18"/>
      <c r="E194" s="39"/>
      <c r="F194" s="33"/>
    </row>
    <row r="195" spans="1:6" ht="15.75" thickBot="1" x14ac:dyDescent="0.3">
      <c r="A195" s="6" t="s">
        <v>10</v>
      </c>
      <c r="B195" s="8">
        <v>3.74</v>
      </c>
      <c r="C195" s="8">
        <v>4.2</v>
      </c>
      <c r="D195" s="18">
        <f t="shared" si="15"/>
        <v>3.3600000000000003</v>
      </c>
      <c r="E195" s="39"/>
      <c r="F195" s="33">
        <f t="shared" si="12"/>
        <v>0</v>
      </c>
    </row>
    <row r="196" spans="1:6" ht="15.75" thickBot="1" x14ac:dyDescent="0.3">
      <c r="A196" s="6" t="s">
        <v>9</v>
      </c>
      <c r="B196" s="8">
        <v>3.98</v>
      </c>
      <c r="C196" s="8">
        <f t="shared" si="14"/>
        <v>4.1989000000000001</v>
      </c>
      <c r="D196" s="18">
        <f t="shared" si="15"/>
        <v>3.3591199999999999</v>
      </c>
      <c r="E196" s="39"/>
      <c r="F196" s="33">
        <f t="shared" si="12"/>
        <v>0</v>
      </c>
    </row>
    <row r="197" spans="1:6" ht="15.75" thickBot="1" x14ac:dyDescent="0.3">
      <c r="A197" s="6" t="s">
        <v>11</v>
      </c>
      <c r="B197" s="8">
        <v>3.98</v>
      </c>
      <c r="C197" s="8">
        <f t="shared" si="14"/>
        <v>4.1989000000000001</v>
      </c>
      <c r="D197" s="18">
        <f t="shared" si="15"/>
        <v>3.3591199999999999</v>
      </c>
      <c r="E197" s="39"/>
      <c r="F197" s="33">
        <f t="shared" si="12"/>
        <v>0</v>
      </c>
    </row>
    <row r="198" spans="1:6" ht="15.75" thickBot="1" x14ac:dyDescent="0.3">
      <c r="A198" s="6" t="s">
        <v>12</v>
      </c>
      <c r="B198" s="8">
        <v>3.98</v>
      </c>
      <c r="C198" s="8">
        <f t="shared" si="14"/>
        <v>4.1989000000000001</v>
      </c>
      <c r="D198" s="18">
        <f t="shared" si="15"/>
        <v>3.3591199999999999</v>
      </c>
      <c r="E198" s="39"/>
      <c r="F198" s="33">
        <f t="shared" si="12"/>
        <v>0</v>
      </c>
    </row>
    <row r="199" spans="1:6" ht="15.75" thickBot="1" x14ac:dyDescent="0.3">
      <c r="A199" s="6" t="s">
        <v>13</v>
      </c>
      <c r="B199" s="8">
        <v>3.98</v>
      </c>
      <c r="C199" s="8">
        <f t="shared" si="14"/>
        <v>4.1989000000000001</v>
      </c>
      <c r="D199" s="18">
        <f t="shared" si="15"/>
        <v>3.3591199999999999</v>
      </c>
      <c r="E199" s="39"/>
      <c r="F199" s="33">
        <f t="shared" si="12"/>
        <v>0</v>
      </c>
    </row>
    <row r="200" spans="1:6" ht="15.75" thickBot="1" x14ac:dyDescent="0.3">
      <c r="A200" s="6" t="s">
        <v>14</v>
      </c>
      <c r="B200" s="8">
        <v>3.98</v>
      </c>
      <c r="C200" s="8">
        <f t="shared" si="14"/>
        <v>4.1989000000000001</v>
      </c>
      <c r="D200" s="18">
        <f t="shared" si="15"/>
        <v>3.3591199999999999</v>
      </c>
      <c r="E200" s="39"/>
      <c r="F200" s="33">
        <f t="shared" si="12"/>
        <v>0</v>
      </c>
    </row>
    <row r="201" spans="1:6" ht="15.75" thickBot="1" x14ac:dyDescent="0.3">
      <c r="A201" s="6"/>
      <c r="B201" s="8"/>
      <c r="C201" s="8"/>
      <c r="D201" s="18"/>
      <c r="E201" s="39"/>
      <c r="F201" s="33"/>
    </row>
    <row r="202" spans="1:6" ht="15.75" thickBot="1" x14ac:dyDescent="0.3">
      <c r="A202" s="6" t="s">
        <v>145</v>
      </c>
      <c r="B202" s="8">
        <v>5.12</v>
      </c>
      <c r="C202" s="8">
        <f t="shared" si="14"/>
        <v>5.4016000000000002</v>
      </c>
      <c r="D202" s="18">
        <f t="shared" si="15"/>
        <v>4.3212799999999998</v>
      </c>
      <c r="E202" s="39"/>
      <c r="F202" s="33">
        <f t="shared" si="12"/>
        <v>0</v>
      </c>
    </row>
    <row r="203" spans="1:6" ht="15.75" thickBot="1" x14ac:dyDescent="0.3">
      <c r="A203" s="6" t="s">
        <v>119</v>
      </c>
      <c r="B203" s="8">
        <v>10.9</v>
      </c>
      <c r="C203" s="8">
        <f t="shared" si="14"/>
        <v>11.499500000000001</v>
      </c>
      <c r="D203" s="18">
        <f t="shared" si="15"/>
        <v>9.1996000000000002</v>
      </c>
      <c r="E203" s="39"/>
      <c r="F203" s="33">
        <f t="shared" si="12"/>
        <v>0</v>
      </c>
    </row>
    <row r="204" spans="1:6" ht="15.75" thickBot="1" x14ac:dyDescent="0.3">
      <c r="A204" s="6" t="s">
        <v>120</v>
      </c>
      <c r="B204" s="8">
        <v>10.33</v>
      </c>
      <c r="C204" s="8">
        <v>11.5</v>
      </c>
      <c r="D204" s="18">
        <f t="shared" si="15"/>
        <v>9.1999999999999993</v>
      </c>
      <c r="E204" s="39"/>
      <c r="F204" s="33">
        <f t="shared" si="12"/>
        <v>0</v>
      </c>
    </row>
    <row r="205" spans="1:6" ht="15.75" thickBot="1" x14ac:dyDescent="0.3">
      <c r="A205" s="6"/>
      <c r="B205" s="8"/>
      <c r="C205" s="8"/>
      <c r="D205" s="18"/>
      <c r="E205" s="39"/>
      <c r="F205" s="33"/>
    </row>
    <row r="206" spans="1:6" ht="15.75" thickBot="1" x14ac:dyDescent="0.3">
      <c r="A206" s="6" t="s">
        <v>26</v>
      </c>
      <c r="B206" s="8">
        <v>2.37</v>
      </c>
      <c r="C206" s="8">
        <f>B206+(B206*5.5%)</f>
        <v>2.5003500000000001</v>
      </c>
      <c r="D206" s="18">
        <f>C206-((C206*20)/100)</f>
        <v>2.0002800000000001</v>
      </c>
      <c r="E206" s="39"/>
      <c r="F206" s="33">
        <f>D206*E206</f>
        <v>0</v>
      </c>
    </row>
    <row r="207" spans="1:6" ht="15.75" thickBot="1" x14ac:dyDescent="0.3">
      <c r="A207" s="6"/>
      <c r="B207" s="8"/>
      <c r="C207" s="8"/>
      <c r="D207" s="18"/>
      <c r="E207" s="43"/>
      <c r="F207" s="33"/>
    </row>
    <row r="208" spans="1:6" ht="15.75" thickBot="1" x14ac:dyDescent="0.3">
      <c r="A208" s="6"/>
      <c r="B208" s="8"/>
      <c r="C208" s="8"/>
      <c r="D208" s="18"/>
      <c r="E208" s="43"/>
      <c r="F208" s="33"/>
    </row>
    <row r="209" spans="1:6" ht="15.75" thickBot="1" x14ac:dyDescent="0.3">
      <c r="A209" s="6"/>
      <c r="B209" s="8"/>
      <c r="C209" s="8"/>
      <c r="D209" s="18"/>
      <c r="E209" s="43"/>
      <c r="F209" s="33"/>
    </row>
    <row r="210" spans="1:6" ht="15.75" thickBot="1" x14ac:dyDescent="0.3">
      <c r="A210" s="6"/>
      <c r="B210" s="8"/>
      <c r="C210" s="8"/>
      <c r="D210" s="18"/>
      <c r="E210" s="43"/>
      <c r="F210" s="33"/>
    </row>
    <row r="211" spans="1:6" ht="15.75" thickBot="1" x14ac:dyDescent="0.3">
      <c r="A211" s="14"/>
      <c r="B211" s="28"/>
      <c r="C211" s="28"/>
      <c r="D211" s="29"/>
      <c r="E211" s="95"/>
      <c r="F211" s="50"/>
    </row>
    <row r="212" spans="1:6" ht="16.5" thickTop="1" thickBot="1" x14ac:dyDescent="0.3">
      <c r="A212" s="56" t="s">
        <v>179</v>
      </c>
      <c r="B212" s="57"/>
      <c r="C212" s="62"/>
      <c r="D212" s="62"/>
      <c r="E212" s="63"/>
      <c r="F212" s="64">
        <f>SUM(F162:F210)</f>
        <v>0</v>
      </c>
    </row>
    <row r="213" spans="1:6" ht="15.75" customHeight="1" thickTop="1" x14ac:dyDescent="0.25">
      <c r="A213" s="103" t="s">
        <v>136</v>
      </c>
      <c r="B213" s="100"/>
      <c r="C213" s="105" t="s">
        <v>191</v>
      </c>
      <c r="D213" s="105" t="s">
        <v>192</v>
      </c>
      <c r="E213" s="107" t="s">
        <v>176</v>
      </c>
      <c r="F213" s="109" t="s">
        <v>175</v>
      </c>
    </row>
    <row r="214" spans="1:6" ht="16.5" thickBot="1" x14ac:dyDescent="0.3">
      <c r="A214" s="104"/>
      <c r="B214" s="101"/>
      <c r="C214" s="106"/>
      <c r="D214" s="106"/>
      <c r="E214" s="108"/>
      <c r="F214" s="110"/>
    </row>
    <row r="215" spans="1:6" ht="16.5" thickTop="1" thickBot="1" x14ac:dyDescent="0.3">
      <c r="A215" s="17" t="s">
        <v>94</v>
      </c>
      <c r="B215" s="71">
        <v>9.3800000000000008</v>
      </c>
      <c r="C215" s="71">
        <f t="shared" ref="C215:C260" si="16">B215+(B215*5.5%)</f>
        <v>9.895900000000001</v>
      </c>
      <c r="D215" s="72">
        <f t="shared" ref="D215:D260" si="17">C215-((C215*20)/100)</f>
        <v>7.9167200000000006</v>
      </c>
      <c r="E215" s="43"/>
      <c r="F215" s="73">
        <f t="shared" ref="F215:F260" si="18">D215*E215</f>
        <v>0</v>
      </c>
    </row>
    <row r="216" spans="1:6" ht="15.75" thickBot="1" x14ac:dyDescent="0.3">
      <c r="A216" s="6" t="s">
        <v>95</v>
      </c>
      <c r="B216" s="8">
        <v>5.59</v>
      </c>
      <c r="C216" s="8">
        <v>6.5</v>
      </c>
      <c r="D216" s="18">
        <f t="shared" si="17"/>
        <v>5.2</v>
      </c>
      <c r="E216" s="39"/>
      <c r="F216" s="33">
        <f t="shared" si="18"/>
        <v>0</v>
      </c>
    </row>
    <row r="217" spans="1:6" ht="15.75" thickBot="1" x14ac:dyDescent="0.3">
      <c r="A217" s="6" t="s">
        <v>101</v>
      </c>
      <c r="B217" s="8">
        <v>5.59</v>
      </c>
      <c r="C217" s="8">
        <v>6.9</v>
      </c>
      <c r="D217" s="18">
        <f t="shared" si="17"/>
        <v>5.5200000000000005</v>
      </c>
      <c r="E217" s="39"/>
      <c r="F217" s="33">
        <f t="shared" si="18"/>
        <v>0</v>
      </c>
    </row>
    <row r="218" spans="1:6" ht="16.5" customHeight="1" thickBot="1" x14ac:dyDescent="0.3">
      <c r="A218" s="6" t="s">
        <v>96</v>
      </c>
      <c r="B218" s="8">
        <v>5.59</v>
      </c>
      <c r="C218" s="8">
        <v>6.5</v>
      </c>
      <c r="D218" s="18">
        <f t="shared" si="17"/>
        <v>5.2</v>
      </c>
      <c r="E218" s="39"/>
      <c r="F218" s="33">
        <f t="shared" si="18"/>
        <v>0</v>
      </c>
    </row>
    <row r="219" spans="1:6" ht="15.75" customHeight="1" thickBot="1" x14ac:dyDescent="0.3">
      <c r="A219" s="6" t="s">
        <v>154</v>
      </c>
      <c r="B219" s="8">
        <v>6.16</v>
      </c>
      <c r="C219" s="8">
        <f t="shared" si="16"/>
        <v>6.4988000000000001</v>
      </c>
      <c r="D219" s="18">
        <f t="shared" si="17"/>
        <v>5.1990400000000001</v>
      </c>
      <c r="E219" s="39"/>
      <c r="F219" s="33">
        <f t="shared" si="18"/>
        <v>0</v>
      </c>
    </row>
    <row r="220" spans="1:6" ht="15.75" customHeight="1" thickBot="1" x14ac:dyDescent="0.3">
      <c r="A220" s="6" t="s">
        <v>155</v>
      </c>
      <c r="B220" s="8">
        <v>6.16</v>
      </c>
      <c r="C220" s="8">
        <f t="shared" si="16"/>
        <v>6.4988000000000001</v>
      </c>
      <c r="D220" s="18">
        <f t="shared" si="17"/>
        <v>5.1990400000000001</v>
      </c>
      <c r="E220" s="39"/>
      <c r="F220" s="33">
        <f t="shared" si="18"/>
        <v>0</v>
      </c>
    </row>
    <row r="221" spans="1:6" ht="15.75" customHeight="1" thickBot="1" x14ac:dyDescent="0.3">
      <c r="A221" s="6"/>
      <c r="B221" s="8"/>
      <c r="C221" s="8"/>
      <c r="D221" s="18"/>
      <c r="E221" s="39"/>
      <c r="F221" s="33"/>
    </row>
    <row r="222" spans="1:6" ht="15.75" thickBot="1" x14ac:dyDescent="0.3">
      <c r="A222" s="6" t="s">
        <v>35</v>
      </c>
      <c r="B222" s="8">
        <v>4.2699999999999996</v>
      </c>
      <c r="C222" s="8">
        <f t="shared" si="16"/>
        <v>4.5048499999999994</v>
      </c>
      <c r="D222" s="18">
        <f t="shared" si="17"/>
        <v>3.6038799999999993</v>
      </c>
      <c r="E222" s="39"/>
      <c r="F222" s="33">
        <f t="shared" si="18"/>
        <v>0</v>
      </c>
    </row>
    <row r="223" spans="1:6" ht="16.5" customHeight="1" thickBot="1" x14ac:dyDescent="0.3">
      <c r="A223" s="19" t="s">
        <v>153</v>
      </c>
      <c r="B223" s="8">
        <v>6.59</v>
      </c>
      <c r="C223" s="8">
        <v>7.5</v>
      </c>
      <c r="D223" s="18">
        <f t="shared" si="17"/>
        <v>6</v>
      </c>
      <c r="E223" s="39"/>
      <c r="F223" s="33">
        <f t="shared" si="18"/>
        <v>0</v>
      </c>
    </row>
    <row r="224" spans="1:6" ht="15.75" customHeight="1" thickBot="1" x14ac:dyDescent="0.3">
      <c r="A224" s="19" t="s">
        <v>164</v>
      </c>
      <c r="B224" s="9">
        <v>3.74</v>
      </c>
      <c r="C224" s="8">
        <f t="shared" si="16"/>
        <v>3.9457000000000004</v>
      </c>
      <c r="D224" s="18">
        <f t="shared" si="17"/>
        <v>3.1565600000000003</v>
      </c>
      <c r="E224" s="39"/>
      <c r="F224" s="33">
        <f t="shared" si="18"/>
        <v>0</v>
      </c>
    </row>
    <row r="225" spans="1:6" ht="15.75" thickBot="1" x14ac:dyDescent="0.3">
      <c r="A225" s="19" t="s">
        <v>165</v>
      </c>
      <c r="B225" s="9">
        <v>3.74</v>
      </c>
      <c r="C225" s="8">
        <f t="shared" si="16"/>
        <v>3.9457000000000004</v>
      </c>
      <c r="D225" s="18">
        <f t="shared" si="17"/>
        <v>3.1565600000000003</v>
      </c>
      <c r="E225" s="39"/>
      <c r="F225" s="33">
        <f t="shared" si="18"/>
        <v>0</v>
      </c>
    </row>
    <row r="226" spans="1:6" ht="15.75" thickBot="1" x14ac:dyDescent="0.3">
      <c r="A226" s="19"/>
      <c r="B226" s="9"/>
      <c r="C226" s="8"/>
      <c r="D226" s="18"/>
      <c r="E226" s="39"/>
      <c r="F226" s="33"/>
    </row>
    <row r="227" spans="1:6" ht="15.75" thickBot="1" x14ac:dyDescent="0.3">
      <c r="A227" s="6" t="s">
        <v>97</v>
      </c>
      <c r="B227" s="8">
        <v>6.54</v>
      </c>
      <c r="C227" s="8">
        <f t="shared" si="16"/>
        <v>6.8997000000000002</v>
      </c>
      <c r="D227" s="18">
        <f t="shared" si="17"/>
        <v>5.5197599999999998</v>
      </c>
      <c r="E227" s="39"/>
      <c r="F227" s="33">
        <f t="shared" si="18"/>
        <v>0</v>
      </c>
    </row>
    <row r="228" spans="1:6" ht="15.75" thickBot="1" x14ac:dyDescent="0.3">
      <c r="A228" s="6" t="s">
        <v>98</v>
      </c>
      <c r="B228" s="8">
        <v>5.59</v>
      </c>
      <c r="C228" s="8">
        <f t="shared" si="16"/>
        <v>5.8974500000000001</v>
      </c>
      <c r="D228" s="18">
        <f t="shared" si="17"/>
        <v>4.7179599999999997</v>
      </c>
      <c r="E228" s="39"/>
      <c r="F228" s="33">
        <f t="shared" si="18"/>
        <v>0</v>
      </c>
    </row>
    <row r="229" spans="1:6" ht="15.75" thickBot="1" x14ac:dyDescent="0.3">
      <c r="A229" s="6"/>
      <c r="B229" s="8"/>
      <c r="C229" s="8"/>
      <c r="D229" s="18"/>
      <c r="E229" s="39"/>
      <c r="F229" s="33"/>
    </row>
    <row r="230" spans="1:6" ht="15.75" thickBot="1" x14ac:dyDescent="0.3">
      <c r="A230" s="6" t="s">
        <v>67</v>
      </c>
      <c r="B230" s="8">
        <v>7.11</v>
      </c>
      <c r="C230" s="8">
        <v>7.9</v>
      </c>
      <c r="D230" s="18">
        <f t="shared" si="17"/>
        <v>6.32</v>
      </c>
      <c r="E230" s="39"/>
      <c r="F230" s="33">
        <f t="shared" si="18"/>
        <v>0</v>
      </c>
    </row>
    <row r="231" spans="1:6" ht="15.75" thickBot="1" x14ac:dyDescent="0.3">
      <c r="A231" s="6" t="s">
        <v>100</v>
      </c>
      <c r="B231" s="8">
        <v>9</v>
      </c>
      <c r="C231" s="8">
        <v>10.9</v>
      </c>
      <c r="D231" s="18">
        <f t="shared" si="17"/>
        <v>8.7200000000000006</v>
      </c>
      <c r="E231" s="39"/>
      <c r="F231" s="33">
        <f t="shared" si="18"/>
        <v>0</v>
      </c>
    </row>
    <row r="232" spans="1:6" ht="15.75" thickBot="1" x14ac:dyDescent="0.3">
      <c r="A232" s="6"/>
      <c r="B232" s="8"/>
      <c r="C232" s="8"/>
      <c r="D232" s="18"/>
      <c r="E232" s="39"/>
      <c r="F232" s="33"/>
    </row>
    <row r="233" spans="1:6" ht="15.75" thickBot="1" x14ac:dyDescent="0.3">
      <c r="A233" s="6" t="s">
        <v>161</v>
      </c>
      <c r="B233" s="8">
        <v>4.6399999999999997</v>
      </c>
      <c r="C233" s="8">
        <f t="shared" si="16"/>
        <v>4.8952</v>
      </c>
      <c r="D233" s="18">
        <f t="shared" si="17"/>
        <v>3.9161600000000001</v>
      </c>
      <c r="E233" s="39"/>
      <c r="F233" s="33">
        <f t="shared" si="18"/>
        <v>0</v>
      </c>
    </row>
    <row r="234" spans="1:6" ht="15.75" thickBot="1" x14ac:dyDescent="0.3">
      <c r="A234" s="6" t="s">
        <v>58</v>
      </c>
      <c r="B234" s="8">
        <v>4.6900000000000004</v>
      </c>
      <c r="C234" s="8">
        <f t="shared" si="16"/>
        <v>4.9479500000000005</v>
      </c>
      <c r="D234" s="18">
        <f t="shared" si="17"/>
        <v>3.9583600000000003</v>
      </c>
      <c r="E234" s="39"/>
      <c r="F234" s="33">
        <f t="shared" si="18"/>
        <v>0</v>
      </c>
    </row>
    <row r="235" spans="1:6" ht="15.75" thickBot="1" x14ac:dyDescent="0.3">
      <c r="A235" s="6" t="s">
        <v>59</v>
      </c>
      <c r="B235" s="8">
        <v>4.2699999999999996</v>
      </c>
      <c r="C235" s="8">
        <f t="shared" si="16"/>
        <v>4.5048499999999994</v>
      </c>
      <c r="D235" s="18">
        <f t="shared" si="17"/>
        <v>3.6038799999999993</v>
      </c>
      <c r="E235" s="39"/>
      <c r="F235" s="33">
        <f t="shared" si="18"/>
        <v>0</v>
      </c>
    </row>
    <row r="236" spans="1:6" ht="15.75" thickBot="1" x14ac:dyDescent="0.3">
      <c r="A236" s="6" t="s">
        <v>138</v>
      </c>
      <c r="B236" s="8">
        <v>7.14</v>
      </c>
      <c r="C236" s="8">
        <v>7.5</v>
      </c>
      <c r="D236" s="18">
        <f t="shared" si="17"/>
        <v>6</v>
      </c>
      <c r="E236" s="39"/>
      <c r="F236" s="33">
        <f t="shared" si="18"/>
        <v>0</v>
      </c>
    </row>
    <row r="237" spans="1:6" ht="15.75" thickBot="1" x14ac:dyDescent="0.3">
      <c r="A237" s="6" t="s">
        <v>53</v>
      </c>
      <c r="B237" s="8">
        <v>4.6399999999999997</v>
      </c>
      <c r="C237" s="8">
        <f t="shared" si="16"/>
        <v>4.8952</v>
      </c>
      <c r="D237" s="18">
        <f t="shared" si="17"/>
        <v>3.9161600000000001</v>
      </c>
      <c r="E237" s="39"/>
      <c r="F237" s="33">
        <f t="shared" si="18"/>
        <v>0</v>
      </c>
    </row>
    <row r="238" spans="1:6" ht="15.75" thickBot="1" x14ac:dyDescent="0.3">
      <c r="A238" s="6" t="s">
        <v>55</v>
      </c>
      <c r="B238" s="8">
        <v>6.54</v>
      </c>
      <c r="C238" s="8">
        <f t="shared" si="16"/>
        <v>6.8997000000000002</v>
      </c>
      <c r="D238" s="18">
        <f t="shared" si="17"/>
        <v>5.5197599999999998</v>
      </c>
      <c r="E238" s="39"/>
      <c r="F238" s="33">
        <f t="shared" si="18"/>
        <v>0</v>
      </c>
    </row>
    <row r="239" spans="1:6" ht="15.75" thickBot="1" x14ac:dyDescent="0.3">
      <c r="A239" s="6"/>
      <c r="B239" s="8"/>
      <c r="C239" s="8"/>
      <c r="D239" s="18"/>
      <c r="E239" s="39"/>
      <c r="F239" s="33"/>
    </row>
    <row r="240" spans="1:6" ht="15.75" thickBot="1" x14ac:dyDescent="0.3">
      <c r="A240" s="6" t="s">
        <v>60</v>
      </c>
      <c r="B240" s="8">
        <v>6.59</v>
      </c>
      <c r="C240" s="8">
        <f t="shared" si="16"/>
        <v>6.9524499999999998</v>
      </c>
      <c r="D240" s="18">
        <f t="shared" si="17"/>
        <v>5.56196</v>
      </c>
      <c r="E240" s="39"/>
      <c r="F240" s="33">
        <f t="shared" si="18"/>
        <v>0</v>
      </c>
    </row>
    <row r="241" spans="1:6" ht="15.75" thickBot="1" x14ac:dyDescent="0.3">
      <c r="A241" s="6" t="s">
        <v>61</v>
      </c>
      <c r="B241" s="8">
        <v>4.2699999999999996</v>
      </c>
      <c r="C241" s="8">
        <f t="shared" si="16"/>
        <v>4.5048499999999994</v>
      </c>
      <c r="D241" s="18">
        <f t="shared" si="17"/>
        <v>3.6038799999999993</v>
      </c>
      <c r="E241" s="39"/>
      <c r="F241" s="33">
        <f t="shared" si="18"/>
        <v>0</v>
      </c>
    </row>
    <row r="242" spans="1:6" ht="15.75" thickBot="1" x14ac:dyDescent="0.3">
      <c r="A242" s="6" t="s">
        <v>62</v>
      </c>
      <c r="B242" s="8">
        <v>6.59</v>
      </c>
      <c r="C242" s="8">
        <f t="shared" si="16"/>
        <v>6.9524499999999998</v>
      </c>
      <c r="D242" s="18">
        <f t="shared" si="17"/>
        <v>5.56196</v>
      </c>
      <c r="E242" s="39"/>
      <c r="F242" s="33">
        <f t="shared" si="18"/>
        <v>0</v>
      </c>
    </row>
    <row r="243" spans="1:6" ht="15.75" thickBot="1" x14ac:dyDescent="0.3">
      <c r="A243" s="6" t="s">
        <v>63</v>
      </c>
      <c r="B243" s="8">
        <v>5.59</v>
      </c>
      <c r="C243" s="8">
        <f t="shared" si="16"/>
        <v>5.8974500000000001</v>
      </c>
      <c r="D243" s="18">
        <f t="shared" si="17"/>
        <v>4.7179599999999997</v>
      </c>
      <c r="E243" s="39"/>
      <c r="F243" s="33">
        <f t="shared" si="18"/>
        <v>0</v>
      </c>
    </row>
    <row r="244" spans="1:6" ht="15.75" customHeight="1" thickBot="1" x14ac:dyDescent="0.3">
      <c r="A244" s="6" t="s">
        <v>64</v>
      </c>
      <c r="B244" s="8">
        <v>3.7</v>
      </c>
      <c r="C244" s="8">
        <f t="shared" si="16"/>
        <v>3.9035000000000002</v>
      </c>
      <c r="D244" s="18">
        <f t="shared" si="17"/>
        <v>3.1228000000000002</v>
      </c>
      <c r="E244" s="39"/>
      <c r="F244" s="33">
        <f t="shared" si="18"/>
        <v>0</v>
      </c>
    </row>
    <row r="245" spans="1:6" ht="16.5" customHeight="1" thickBot="1" x14ac:dyDescent="0.3">
      <c r="A245" s="6" t="s">
        <v>162</v>
      </c>
      <c r="B245" s="8">
        <v>9.19</v>
      </c>
      <c r="C245" s="8">
        <f t="shared" si="16"/>
        <v>9.6954499999999992</v>
      </c>
      <c r="D245" s="18">
        <f t="shared" si="17"/>
        <v>7.756359999999999</v>
      </c>
      <c r="E245" s="39"/>
      <c r="F245" s="33">
        <f t="shared" si="18"/>
        <v>0</v>
      </c>
    </row>
    <row r="246" spans="1:6" ht="15.75" customHeight="1" thickBot="1" x14ac:dyDescent="0.3">
      <c r="A246" s="6" t="s">
        <v>163</v>
      </c>
      <c r="B246" s="8">
        <v>6.59</v>
      </c>
      <c r="C246" s="8">
        <f t="shared" si="16"/>
        <v>6.9524499999999998</v>
      </c>
      <c r="D246" s="18">
        <f t="shared" si="17"/>
        <v>5.56196</v>
      </c>
      <c r="E246" s="39"/>
      <c r="F246" s="33">
        <f t="shared" si="18"/>
        <v>0</v>
      </c>
    </row>
    <row r="247" spans="1:6" ht="15.75" customHeight="1" thickBot="1" x14ac:dyDescent="0.3">
      <c r="A247" s="6"/>
      <c r="B247" s="8"/>
      <c r="C247" s="8"/>
      <c r="D247" s="18"/>
      <c r="E247" s="39"/>
      <c r="F247" s="33"/>
    </row>
    <row r="248" spans="1:6" ht="15.75" customHeight="1" thickBot="1" x14ac:dyDescent="0.3">
      <c r="A248" s="6" t="s">
        <v>51</v>
      </c>
      <c r="B248" s="8">
        <v>3.7</v>
      </c>
      <c r="C248" s="8">
        <f t="shared" si="16"/>
        <v>3.9035000000000002</v>
      </c>
      <c r="D248" s="18">
        <f t="shared" si="17"/>
        <v>3.1228000000000002</v>
      </c>
      <c r="E248" s="39"/>
      <c r="F248" s="33">
        <f t="shared" si="18"/>
        <v>0</v>
      </c>
    </row>
    <row r="249" spans="1:6" ht="15.75" thickBot="1" x14ac:dyDescent="0.3">
      <c r="A249" s="6" t="s">
        <v>54</v>
      </c>
      <c r="B249" s="8">
        <v>4.2699999999999996</v>
      </c>
      <c r="C249" s="8">
        <f t="shared" si="16"/>
        <v>4.5048499999999994</v>
      </c>
      <c r="D249" s="18">
        <f t="shared" si="17"/>
        <v>3.6038799999999993</v>
      </c>
      <c r="E249" s="39"/>
      <c r="F249" s="33">
        <f t="shared" si="18"/>
        <v>0</v>
      </c>
    </row>
    <row r="250" spans="1:6" ht="15.75" thickBot="1" x14ac:dyDescent="0.3">
      <c r="A250" s="6" t="s">
        <v>50</v>
      </c>
      <c r="B250" s="8">
        <v>4.2699999999999996</v>
      </c>
      <c r="C250" s="8">
        <v>4.9000000000000004</v>
      </c>
      <c r="D250" s="18">
        <f t="shared" si="17"/>
        <v>3.9200000000000004</v>
      </c>
      <c r="E250" s="39"/>
      <c r="F250" s="33">
        <f t="shared" si="18"/>
        <v>0</v>
      </c>
    </row>
    <row r="251" spans="1:6" ht="15.75" thickBot="1" x14ac:dyDescent="0.3">
      <c r="A251" s="6" t="s">
        <v>52</v>
      </c>
      <c r="B251" s="8">
        <v>4.2699999999999996</v>
      </c>
      <c r="C251" s="8">
        <f t="shared" si="16"/>
        <v>4.5048499999999994</v>
      </c>
      <c r="D251" s="18">
        <f t="shared" si="17"/>
        <v>3.6038799999999993</v>
      </c>
      <c r="E251" s="39"/>
      <c r="F251" s="33">
        <f t="shared" si="18"/>
        <v>0</v>
      </c>
    </row>
    <row r="252" spans="1:6" ht="15.75" customHeight="1" thickBot="1" x14ac:dyDescent="0.3">
      <c r="A252" s="6" t="s">
        <v>56</v>
      </c>
      <c r="B252" s="8">
        <v>4.6399999999999997</v>
      </c>
      <c r="C252" s="8">
        <f t="shared" si="16"/>
        <v>4.8952</v>
      </c>
      <c r="D252" s="18">
        <f t="shared" si="17"/>
        <v>3.9161600000000001</v>
      </c>
      <c r="E252" s="39"/>
      <c r="F252" s="33">
        <f t="shared" si="18"/>
        <v>0</v>
      </c>
    </row>
    <row r="253" spans="1:6" ht="16.5" customHeight="1" thickBot="1" x14ac:dyDescent="0.3">
      <c r="A253" s="6" t="s">
        <v>57</v>
      </c>
      <c r="B253" s="8">
        <v>4.2699999999999996</v>
      </c>
      <c r="C253" s="8">
        <v>4.9000000000000004</v>
      </c>
      <c r="D253" s="18">
        <f t="shared" si="17"/>
        <v>3.9200000000000004</v>
      </c>
      <c r="E253" s="39"/>
      <c r="F253" s="33">
        <f t="shared" si="18"/>
        <v>0</v>
      </c>
    </row>
    <row r="254" spans="1:6" ht="15.75" customHeight="1" thickBot="1" x14ac:dyDescent="0.3">
      <c r="A254" s="6" t="s">
        <v>65</v>
      </c>
      <c r="B254" s="8">
        <v>10.33</v>
      </c>
      <c r="C254" s="8">
        <v>11.5</v>
      </c>
      <c r="D254" s="18">
        <f t="shared" si="17"/>
        <v>9.1999999999999993</v>
      </c>
      <c r="E254" s="39"/>
      <c r="F254" s="33">
        <f t="shared" si="18"/>
        <v>0</v>
      </c>
    </row>
    <row r="255" spans="1:6" ht="15.75" customHeight="1" thickBot="1" x14ac:dyDescent="0.3">
      <c r="A255" s="6" t="s">
        <v>66</v>
      </c>
      <c r="B255" s="8">
        <v>6.16</v>
      </c>
      <c r="C255" s="8">
        <v>6.95</v>
      </c>
      <c r="D255" s="18">
        <f t="shared" si="17"/>
        <v>5.5600000000000005</v>
      </c>
      <c r="E255" s="39"/>
      <c r="F255" s="33">
        <f t="shared" si="18"/>
        <v>0</v>
      </c>
    </row>
    <row r="256" spans="1:6" ht="15.75" thickBot="1" x14ac:dyDescent="0.3">
      <c r="A256" s="6" t="s">
        <v>183</v>
      </c>
      <c r="B256" s="8">
        <v>4.2699999999999996</v>
      </c>
      <c r="C256" s="8">
        <v>4.95</v>
      </c>
      <c r="D256" s="18">
        <f t="shared" si="17"/>
        <v>3.96</v>
      </c>
      <c r="E256" s="39"/>
      <c r="F256" s="33">
        <f t="shared" si="18"/>
        <v>0</v>
      </c>
    </row>
    <row r="257" spans="1:6" ht="15.75" thickBot="1" x14ac:dyDescent="0.3">
      <c r="A257" s="6" t="s">
        <v>184</v>
      </c>
      <c r="B257" s="8">
        <v>4.6399999999999997</v>
      </c>
      <c r="C257" s="8">
        <v>4.95</v>
      </c>
      <c r="D257" s="18">
        <f t="shared" si="17"/>
        <v>3.96</v>
      </c>
      <c r="E257" s="39"/>
      <c r="F257" s="33">
        <f t="shared" si="18"/>
        <v>0</v>
      </c>
    </row>
    <row r="258" spans="1:6" ht="15.75" thickBot="1" x14ac:dyDescent="0.3">
      <c r="A258" s="6" t="s">
        <v>140</v>
      </c>
      <c r="B258" s="8">
        <v>7.11</v>
      </c>
      <c r="C258" s="8">
        <v>11.5</v>
      </c>
      <c r="D258" s="18">
        <f t="shared" si="17"/>
        <v>9.1999999999999993</v>
      </c>
      <c r="E258" s="39"/>
      <c r="F258" s="33">
        <f t="shared" si="18"/>
        <v>0</v>
      </c>
    </row>
    <row r="259" spans="1:6" ht="15.75" thickBot="1" x14ac:dyDescent="0.3">
      <c r="A259" s="6" t="s">
        <v>139</v>
      </c>
      <c r="B259" s="8">
        <v>10.9</v>
      </c>
      <c r="C259" s="8">
        <v>7.5</v>
      </c>
      <c r="D259" s="18">
        <f t="shared" si="17"/>
        <v>6</v>
      </c>
      <c r="E259" s="39"/>
      <c r="F259" s="33">
        <f t="shared" si="18"/>
        <v>0</v>
      </c>
    </row>
    <row r="260" spans="1:6" ht="15.75" thickBot="1" x14ac:dyDescent="0.3">
      <c r="A260" s="6" t="s">
        <v>166</v>
      </c>
      <c r="B260" s="8">
        <v>5.0199999999999996</v>
      </c>
      <c r="C260" s="8">
        <f t="shared" si="16"/>
        <v>5.2960999999999991</v>
      </c>
      <c r="D260" s="18">
        <f t="shared" si="17"/>
        <v>4.2368799999999993</v>
      </c>
      <c r="E260" s="39"/>
      <c r="F260" s="33">
        <f t="shared" si="18"/>
        <v>0</v>
      </c>
    </row>
    <row r="261" spans="1:6" ht="15.75" thickBot="1" x14ac:dyDescent="0.3">
      <c r="A261" s="6"/>
      <c r="B261" s="8"/>
      <c r="C261" s="8"/>
      <c r="D261" s="18"/>
      <c r="E261" s="39"/>
      <c r="F261" s="33"/>
    </row>
    <row r="262" spans="1:6" ht="15.75" thickBot="1" x14ac:dyDescent="0.3">
      <c r="A262" s="6"/>
      <c r="B262" s="8"/>
      <c r="C262" s="8"/>
      <c r="D262" s="18"/>
      <c r="E262" s="39"/>
      <c r="F262" s="33"/>
    </row>
    <row r="263" spans="1:6" ht="15.75" thickBot="1" x14ac:dyDescent="0.3">
      <c r="A263" s="6"/>
      <c r="B263" s="8"/>
      <c r="C263" s="8"/>
      <c r="D263" s="18"/>
      <c r="E263" s="39"/>
      <c r="F263" s="33"/>
    </row>
    <row r="264" spans="1:6" ht="15.75" thickBot="1" x14ac:dyDescent="0.3">
      <c r="A264" s="14"/>
      <c r="B264" s="28"/>
      <c r="C264" s="28"/>
      <c r="D264" s="29"/>
      <c r="E264" s="40"/>
      <c r="F264" s="50"/>
    </row>
    <row r="265" spans="1:6" ht="18" customHeight="1" thickTop="1" thickBot="1" x14ac:dyDescent="0.3">
      <c r="A265" s="56" t="s">
        <v>180</v>
      </c>
      <c r="B265" s="62"/>
      <c r="C265" s="62"/>
      <c r="D265" s="62"/>
      <c r="E265" s="63"/>
      <c r="F265" s="64">
        <f>SUM(F215:F263)</f>
        <v>0</v>
      </c>
    </row>
    <row r="266" spans="1:6" ht="15.75" customHeight="1" thickTop="1" x14ac:dyDescent="0.25">
      <c r="A266" s="103" t="s">
        <v>136</v>
      </c>
      <c r="B266" s="100"/>
      <c r="C266" s="105" t="s">
        <v>191</v>
      </c>
      <c r="D266" s="105" t="s">
        <v>192</v>
      </c>
      <c r="E266" s="107" t="s">
        <v>176</v>
      </c>
      <c r="F266" s="109" t="s">
        <v>175</v>
      </c>
    </row>
    <row r="267" spans="1:6" ht="16.5" thickBot="1" x14ac:dyDescent="0.3">
      <c r="A267" s="104"/>
      <c r="B267" s="101"/>
      <c r="C267" s="106"/>
      <c r="D267" s="106"/>
      <c r="E267" s="108"/>
      <c r="F267" s="110"/>
    </row>
    <row r="268" spans="1:6" ht="15" customHeight="1" thickTop="1" thickBot="1" x14ac:dyDescent="0.3">
      <c r="A268" s="17" t="s">
        <v>121</v>
      </c>
      <c r="B268" s="71">
        <v>5.21</v>
      </c>
      <c r="C268" s="71">
        <f t="shared" ref="C268:C281" si="19">B268+(B268*5.5%)</f>
        <v>5.49655</v>
      </c>
      <c r="D268" s="72">
        <f t="shared" ref="D268:D281" si="20">C268-((C268*20)/100)</f>
        <v>4.39724</v>
      </c>
      <c r="E268" s="43"/>
      <c r="F268" s="73">
        <f t="shared" ref="F268:F281" si="21">D268*E268</f>
        <v>0</v>
      </c>
    </row>
    <row r="269" spans="1:6" ht="15.75" customHeight="1" thickBot="1" x14ac:dyDescent="0.3">
      <c r="A269" s="6" t="s">
        <v>125</v>
      </c>
      <c r="B269" s="8">
        <v>11.85</v>
      </c>
      <c r="C269" s="8">
        <f>B269+(B269*5.5%)</f>
        <v>12.501749999999999</v>
      </c>
      <c r="D269" s="18">
        <f>C269-((C269*20)/100)</f>
        <v>10.0014</v>
      </c>
      <c r="E269" s="39"/>
      <c r="F269" s="33">
        <f>D269*E269</f>
        <v>0</v>
      </c>
    </row>
    <row r="270" spans="1:6" ht="15.75" customHeight="1" thickBot="1" x14ac:dyDescent="0.3">
      <c r="A270" s="6" t="s">
        <v>126</v>
      </c>
      <c r="B270" s="8">
        <v>9.3800000000000008</v>
      </c>
      <c r="C270" s="8">
        <f>B270+(B270*5.5%)</f>
        <v>9.895900000000001</v>
      </c>
      <c r="D270" s="18">
        <f>C270-((C270*20)/100)</f>
        <v>7.9167200000000006</v>
      </c>
      <c r="E270" s="39"/>
      <c r="F270" s="33">
        <f>D270*E270</f>
        <v>0</v>
      </c>
    </row>
    <row r="271" spans="1:6" ht="18" customHeight="1" thickBot="1" x14ac:dyDescent="0.3">
      <c r="A271" s="6" t="s">
        <v>185</v>
      </c>
      <c r="B271" s="8">
        <v>4.2699999999999996</v>
      </c>
      <c r="C271" s="8">
        <v>12.9</v>
      </c>
      <c r="D271" s="18">
        <f t="shared" si="20"/>
        <v>10.32</v>
      </c>
      <c r="E271" s="39"/>
      <c r="F271" s="33">
        <f t="shared" si="21"/>
        <v>0</v>
      </c>
    </row>
    <row r="272" spans="1:6" ht="18" customHeight="1" thickBot="1" x14ac:dyDescent="0.3">
      <c r="A272" s="6"/>
      <c r="B272" s="8"/>
      <c r="C272" s="8"/>
      <c r="D272" s="18"/>
      <c r="E272" s="39"/>
      <c r="F272" s="33"/>
    </row>
    <row r="273" spans="1:6" ht="15.75" customHeight="1" thickBot="1" x14ac:dyDescent="0.3">
      <c r="A273" s="6" t="s">
        <v>122</v>
      </c>
      <c r="B273" s="8">
        <v>6.16</v>
      </c>
      <c r="C273" s="8">
        <f t="shared" si="19"/>
        <v>6.4988000000000001</v>
      </c>
      <c r="D273" s="18">
        <f t="shared" si="20"/>
        <v>5.1990400000000001</v>
      </c>
      <c r="E273" s="39"/>
      <c r="F273" s="33">
        <f t="shared" si="21"/>
        <v>0</v>
      </c>
    </row>
    <row r="274" spans="1:6" ht="15.75" thickBot="1" x14ac:dyDescent="0.3">
      <c r="A274" s="6" t="s">
        <v>141</v>
      </c>
      <c r="B274" s="8">
        <v>6.16</v>
      </c>
      <c r="C274" s="8">
        <f t="shared" si="19"/>
        <v>6.4988000000000001</v>
      </c>
      <c r="D274" s="18">
        <f t="shared" si="20"/>
        <v>5.1990400000000001</v>
      </c>
      <c r="E274" s="39"/>
      <c r="F274" s="33">
        <f t="shared" si="21"/>
        <v>0</v>
      </c>
    </row>
    <row r="275" spans="1:6" ht="15.75" thickBot="1" x14ac:dyDescent="0.3">
      <c r="A275" s="6" t="s">
        <v>142</v>
      </c>
      <c r="B275" s="8">
        <v>4.55</v>
      </c>
      <c r="C275" s="8">
        <f t="shared" si="19"/>
        <v>4.8002500000000001</v>
      </c>
      <c r="D275" s="18">
        <f t="shared" si="20"/>
        <v>3.8402000000000003</v>
      </c>
      <c r="E275" s="39"/>
      <c r="F275" s="33">
        <f t="shared" si="21"/>
        <v>0</v>
      </c>
    </row>
    <row r="276" spans="1:6" ht="15.75" thickBot="1" x14ac:dyDescent="0.3">
      <c r="A276" s="6"/>
      <c r="B276" s="8"/>
      <c r="C276" s="8"/>
      <c r="D276" s="18"/>
      <c r="E276" s="39"/>
      <c r="F276" s="33"/>
    </row>
    <row r="277" spans="1:6" ht="16.5" customHeight="1" thickBot="1" x14ac:dyDescent="0.3">
      <c r="A277" s="6" t="s">
        <v>123</v>
      </c>
      <c r="B277" s="8">
        <v>10.33</v>
      </c>
      <c r="C277" s="8">
        <f t="shared" si="19"/>
        <v>10.898149999999999</v>
      </c>
      <c r="D277" s="18">
        <f t="shared" si="20"/>
        <v>8.7185199999999998</v>
      </c>
      <c r="E277" s="39"/>
      <c r="F277" s="33">
        <f t="shared" si="21"/>
        <v>0</v>
      </c>
    </row>
    <row r="278" spans="1:6" ht="15.75" customHeight="1" thickBot="1" x14ac:dyDescent="0.3">
      <c r="A278" s="6" t="s">
        <v>124</v>
      </c>
      <c r="B278" s="8">
        <v>4.83</v>
      </c>
      <c r="C278" s="8">
        <f t="shared" si="19"/>
        <v>5.09565</v>
      </c>
      <c r="D278" s="18">
        <f t="shared" si="20"/>
        <v>4.0765200000000004</v>
      </c>
      <c r="E278" s="39"/>
      <c r="F278" s="33">
        <f t="shared" si="21"/>
        <v>0</v>
      </c>
    </row>
    <row r="279" spans="1:6" ht="15.75" customHeight="1" thickBot="1" x14ac:dyDescent="0.3">
      <c r="A279" s="6"/>
      <c r="B279" s="8"/>
      <c r="C279" s="8"/>
      <c r="D279" s="18"/>
      <c r="E279" s="39"/>
      <c r="F279" s="33"/>
    </row>
    <row r="280" spans="1:6" ht="18" customHeight="1" thickBot="1" x14ac:dyDescent="0.3">
      <c r="A280" s="6" t="s">
        <v>127</v>
      </c>
      <c r="B280" s="8">
        <v>6.54</v>
      </c>
      <c r="C280" s="8">
        <f t="shared" si="19"/>
        <v>6.8997000000000002</v>
      </c>
      <c r="D280" s="18">
        <f t="shared" si="20"/>
        <v>5.5197599999999998</v>
      </c>
      <c r="E280" s="39"/>
      <c r="F280" s="33">
        <f t="shared" si="21"/>
        <v>0</v>
      </c>
    </row>
    <row r="281" spans="1:6" ht="18" customHeight="1" thickBot="1" x14ac:dyDescent="0.3">
      <c r="A281" s="6" t="s">
        <v>128</v>
      </c>
      <c r="B281" s="8">
        <v>6.54</v>
      </c>
      <c r="C281" s="8">
        <f t="shared" si="19"/>
        <v>6.8997000000000002</v>
      </c>
      <c r="D281" s="18">
        <f t="shared" si="20"/>
        <v>5.5197599999999998</v>
      </c>
      <c r="E281" s="39"/>
      <c r="F281" s="33">
        <f t="shared" si="21"/>
        <v>0</v>
      </c>
    </row>
    <row r="282" spans="1:6" ht="15.75" thickBot="1" x14ac:dyDescent="0.3">
      <c r="A282" s="14"/>
      <c r="B282" s="28">
        <v>6.54</v>
      </c>
      <c r="C282" s="28"/>
      <c r="D282" s="29"/>
      <c r="E282" s="40"/>
      <c r="F282" s="50"/>
    </row>
    <row r="283" spans="1:6" ht="18" customHeight="1" thickTop="1" thickBot="1" x14ac:dyDescent="0.3">
      <c r="A283" s="74" t="s">
        <v>207</v>
      </c>
      <c r="B283" s="75"/>
      <c r="C283" s="82"/>
      <c r="D283" s="83"/>
      <c r="E283" s="84"/>
      <c r="F283" s="76">
        <f>SUM(F268:F281)</f>
        <v>0</v>
      </c>
    </row>
    <row r="284" spans="1:6" ht="15.75" customHeight="1" thickTop="1" thickBot="1" x14ac:dyDescent="0.3">
      <c r="A284" s="77" t="s">
        <v>181</v>
      </c>
      <c r="B284" s="75"/>
      <c r="C284" s="79"/>
      <c r="D284" s="80"/>
      <c r="E284" s="81"/>
      <c r="F284" s="78">
        <f>F54+F106+F159+F212+F283+F265</f>
        <v>0</v>
      </c>
    </row>
    <row r="285" spans="1:6" ht="18" customHeight="1" thickTop="1" x14ac:dyDescent="0.25">
      <c r="A285" s="15"/>
      <c r="B285" s="13"/>
      <c r="C285" s="13"/>
      <c r="D285" s="13"/>
    </row>
    <row r="286" spans="1:6" ht="15.75" thickBot="1" x14ac:dyDescent="0.3">
      <c r="B286" s="13"/>
      <c r="C286" s="13"/>
      <c r="D286" s="13"/>
    </row>
    <row r="287" spans="1:6" ht="15.75" thickTop="1" x14ac:dyDescent="0.25">
      <c r="A287" s="85" t="s">
        <v>177</v>
      </c>
      <c r="B287" s="86"/>
      <c r="C287" s="86"/>
      <c r="D287" s="86"/>
      <c r="E287" s="87"/>
      <c r="F287" s="88">
        <f>F54</f>
        <v>0</v>
      </c>
    </row>
    <row r="288" spans="1:6" ht="18" customHeight="1" x14ac:dyDescent="0.25">
      <c r="A288" s="89" t="s">
        <v>178</v>
      </c>
      <c r="B288" s="30"/>
      <c r="C288" s="30"/>
      <c r="D288" s="30"/>
      <c r="E288" s="90"/>
      <c r="F288" s="91">
        <f>F106</f>
        <v>0</v>
      </c>
    </row>
    <row r="289" spans="1:6" x14ac:dyDescent="0.25">
      <c r="A289" s="89" t="s">
        <v>182</v>
      </c>
      <c r="B289" s="30"/>
      <c r="C289" s="30"/>
      <c r="D289" s="30"/>
      <c r="E289" s="90"/>
      <c r="F289" s="91">
        <f>F159</f>
        <v>0</v>
      </c>
    </row>
    <row r="290" spans="1:6" x14ac:dyDescent="0.25">
      <c r="A290" s="89" t="s">
        <v>179</v>
      </c>
      <c r="B290" s="30"/>
      <c r="C290" s="30"/>
      <c r="D290" s="30"/>
      <c r="E290" s="90"/>
      <c r="F290" s="91">
        <f>F212</f>
        <v>0</v>
      </c>
    </row>
    <row r="291" spans="1:6" x14ac:dyDescent="0.25">
      <c r="A291" s="89" t="s">
        <v>180</v>
      </c>
      <c r="B291" s="30"/>
      <c r="C291" s="30"/>
      <c r="D291" s="30"/>
      <c r="E291" s="90"/>
      <c r="F291" s="91">
        <f>F265</f>
        <v>0</v>
      </c>
    </row>
    <row r="292" spans="1:6" ht="15.75" thickBot="1" x14ac:dyDescent="0.3">
      <c r="A292" s="89" t="s">
        <v>207</v>
      </c>
      <c r="B292" s="30"/>
      <c r="C292" s="30"/>
      <c r="D292" s="30"/>
      <c r="E292" s="90"/>
      <c r="F292" s="91">
        <f>F283</f>
        <v>0</v>
      </c>
    </row>
    <row r="293" spans="1:6" ht="16.5" thickTop="1" thickBot="1" x14ac:dyDescent="0.3">
      <c r="A293" s="92" t="s">
        <v>181</v>
      </c>
      <c r="B293" s="83"/>
      <c r="C293" s="80"/>
      <c r="D293" s="80"/>
      <c r="E293" s="93"/>
      <c r="F293" s="94">
        <f>SUM(F287:F292)</f>
        <v>0</v>
      </c>
    </row>
    <row r="294" spans="1:6" ht="15.75" thickTop="1" x14ac:dyDescent="0.25">
      <c r="B294" s="13"/>
      <c r="C294" s="13"/>
      <c r="D294" s="13"/>
    </row>
    <row r="295" spans="1:6" x14ac:dyDescent="0.25">
      <c r="A295" s="15"/>
      <c r="B295" s="13"/>
      <c r="C295" s="13"/>
      <c r="D295" s="13"/>
    </row>
    <row r="296" spans="1:6" x14ac:dyDescent="0.25">
      <c r="A296" s="15"/>
      <c r="B296" s="13"/>
      <c r="C296" s="13"/>
      <c r="D296" s="13"/>
    </row>
    <row r="297" spans="1:6" x14ac:dyDescent="0.25">
      <c r="A297" s="15"/>
      <c r="B297" s="13"/>
      <c r="C297" s="13"/>
      <c r="D297" s="13"/>
    </row>
    <row r="298" spans="1:6" x14ac:dyDescent="0.25">
      <c r="A298" s="15"/>
      <c r="B298" s="13"/>
      <c r="C298" s="13"/>
      <c r="D298" s="13"/>
    </row>
    <row r="299" spans="1:6" x14ac:dyDescent="0.25">
      <c r="A299" s="15"/>
      <c r="B299" s="13"/>
      <c r="C299" s="13"/>
      <c r="D299" s="13"/>
    </row>
    <row r="300" spans="1:6" x14ac:dyDescent="0.25">
      <c r="A300" s="15"/>
      <c r="B300" s="13"/>
      <c r="C300" s="13"/>
      <c r="D300" s="13"/>
    </row>
    <row r="301" spans="1:6" ht="15.75" customHeight="1" x14ac:dyDescent="0.25">
      <c r="A301" s="15"/>
      <c r="B301" s="13"/>
      <c r="C301" s="13"/>
      <c r="D301" s="13"/>
    </row>
    <row r="302" spans="1:6" ht="15.75" customHeight="1" x14ac:dyDescent="0.25">
      <c r="A302" s="15"/>
      <c r="B302" s="13"/>
      <c r="C302" s="13"/>
      <c r="D302" s="13"/>
    </row>
    <row r="303" spans="1:6" ht="18" customHeight="1" x14ac:dyDescent="0.25">
      <c r="A303" s="15"/>
      <c r="B303" s="13"/>
      <c r="C303" s="13"/>
      <c r="D303" s="13"/>
    </row>
    <row r="304" spans="1:6" x14ac:dyDescent="0.25">
      <c r="A304" s="15"/>
      <c r="B304" s="13"/>
      <c r="C304" s="13"/>
      <c r="D304" s="13"/>
    </row>
    <row r="305" spans="1:4" ht="18" customHeight="1" x14ac:dyDescent="0.25">
      <c r="A305" s="15"/>
      <c r="B305" s="13"/>
      <c r="C305" s="13"/>
      <c r="D305" s="13"/>
    </row>
    <row r="306" spans="1:4" ht="18" customHeight="1" x14ac:dyDescent="0.25">
      <c r="A306" s="12"/>
      <c r="B306" s="13"/>
      <c r="C306" s="13"/>
      <c r="D306" s="13"/>
    </row>
    <row r="307" spans="1:4" ht="18" customHeight="1" x14ac:dyDescent="0.25">
      <c r="B307"/>
      <c r="C307"/>
      <c r="D307"/>
    </row>
    <row r="308" spans="1:4" x14ac:dyDescent="0.25">
      <c r="B308"/>
      <c r="C308"/>
      <c r="D308"/>
    </row>
    <row r="309" spans="1:4" x14ac:dyDescent="0.25">
      <c r="B309"/>
      <c r="C309"/>
      <c r="D309"/>
    </row>
    <row r="310" spans="1:4" ht="18" customHeight="1" x14ac:dyDescent="0.25">
      <c r="B310"/>
      <c r="C310"/>
      <c r="D310"/>
    </row>
    <row r="311" spans="1:4" x14ac:dyDescent="0.25">
      <c r="B311"/>
      <c r="C311"/>
      <c r="D311"/>
    </row>
    <row r="312" spans="1:4" x14ac:dyDescent="0.25">
      <c r="B312"/>
      <c r="C312"/>
      <c r="D312"/>
    </row>
    <row r="313" spans="1:4" ht="16.5" customHeight="1" x14ac:dyDescent="0.25">
      <c r="B313"/>
      <c r="C313"/>
      <c r="D313"/>
    </row>
    <row r="314" spans="1:4" ht="15.75" customHeight="1" x14ac:dyDescent="0.25">
      <c r="B314"/>
      <c r="C314"/>
      <c r="D314"/>
    </row>
    <row r="315" spans="1:4" x14ac:dyDescent="0.25">
      <c r="B315"/>
      <c r="C315"/>
      <c r="D315"/>
    </row>
    <row r="316" spans="1:4" x14ac:dyDescent="0.25">
      <c r="B316"/>
      <c r="C316"/>
      <c r="D316"/>
    </row>
    <row r="317" spans="1:4" x14ac:dyDescent="0.25">
      <c r="B317"/>
      <c r="C317"/>
      <c r="D317"/>
    </row>
    <row r="318" spans="1:4" x14ac:dyDescent="0.25">
      <c r="B318"/>
      <c r="C318"/>
      <c r="D318"/>
    </row>
    <row r="319" spans="1:4" x14ac:dyDescent="0.25">
      <c r="B319"/>
      <c r="C319"/>
      <c r="D319"/>
    </row>
    <row r="320" spans="1:4" x14ac:dyDescent="0.25">
      <c r="B320"/>
      <c r="C320"/>
      <c r="D320"/>
    </row>
    <row r="321" spans="2:4" x14ac:dyDescent="0.25">
      <c r="B321"/>
      <c r="C321"/>
      <c r="D321"/>
    </row>
    <row r="322" spans="2:4" x14ac:dyDescent="0.25">
      <c r="B322"/>
      <c r="C322"/>
      <c r="D322"/>
    </row>
    <row r="323" spans="2:4" x14ac:dyDescent="0.25">
      <c r="B323"/>
      <c r="C323"/>
      <c r="D323"/>
    </row>
    <row r="324" spans="2:4" x14ac:dyDescent="0.25">
      <c r="B324"/>
      <c r="C324"/>
      <c r="D324"/>
    </row>
    <row r="325" spans="2:4" x14ac:dyDescent="0.25">
      <c r="B325"/>
      <c r="C325"/>
      <c r="D325"/>
    </row>
    <row r="326" spans="2:4" x14ac:dyDescent="0.25">
      <c r="B326"/>
      <c r="C326"/>
      <c r="D326"/>
    </row>
    <row r="327" spans="2:4" x14ac:dyDescent="0.25">
      <c r="B327"/>
      <c r="C327"/>
      <c r="D327"/>
    </row>
    <row r="328" spans="2:4" x14ac:dyDescent="0.25">
      <c r="B328"/>
      <c r="C328"/>
      <c r="D328"/>
    </row>
    <row r="329" spans="2:4" x14ac:dyDescent="0.25">
      <c r="B329"/>
      <c r="C329"/>
      <c r="D329"/>
    </row>
    <row r="330" spans="2:4" x14ac:dyDescent="0.25">
      <c r="B330"/>
      <c r="C330"/>
      <c r="D330"/>
    </row>
    <row r="331" spans="2:4" ht="18" customHeight="1" x14ac:dyDescent="0.25">
      <c r="B331"/>
      <c r="C331"/>
      <c r="D331"/>
    </row>
    <row r="332" spans="2:4" ht="18" customHeight="1" x14ac:dyDescent="0.25">
      <c r="B332"/>
      <c r="C332"/>
      <c r="D332"/>
    </row>
    <row r="333" spans="2:4" x14ac:dyDescent="0.25">
      <c r="B333"/>
      <c r="C333"/>
      <c r="D333"/>
    </row>
    <row r="334" spans="2:4" ht="18" customHeight="1" x14ac:dyDescent="0.25">
      <c r="B334"/>
      <c r="C334"/>
      <c r="D334"/>
    </row>
    <row r="335" spans="2:4" ht="18" customHeight="1" x14ac:dyDescent="0.25">
      <c r="B335"/>
      <c r="C335"/>
      <c r="D335"/>
    </row>
    <row r="336" spans="2:4" ht="18" customHeight="1" x14ac:dyDescent="0.25">
      <c r="B336"/>
      <c r="C336"/>
      <c r="D336"/>
    </row>
    <row r="337" spans="2:4" ht="18" customHeight="1" x14ac:dyDescent="0.25">
      <c r="B337"/>
      <c r="C337"/>
      <c r="D337"/>
    </row>
    <row r="338" spans="2:4" ht="18" customHeight="1" x14ac:dyDescent="0.25">
      <c r="B338"/>
      <c r="C338"/>
      <c r="D338"/>
    </row>
    <row r="339" spans="2:4" x14ac:dyDescent="0.25">
      <c r="B339"/>
      <c r="C339"/>
      <c r="D339"/>
    </row>
    <row r="340" spans="2:4" x14ac:dyDescent="0.25">
      <c r="B340"/>
      <c r="C340"/>
      <c r="D340"/>
    </row>
    <row r="341" spans="2:4" ht="18" customHeight="1" x14ac:dyDescent="0.25">
      <c r="B341"/>
      <c r="C341"/>
      <c r="D341"/>
    </row>
    <row r="342" spans="2:4" ht="18" customHeight="1" x14ac:dyDescent="0.25">
      <c r="B342"/>
      <c r="C342"/>
      <c r="D342"/>
    </row>
    <row r="343" spans="2:4" ht="18" customHeight="1" x14ac:dyDescent="0.25">
      <c r="B343"/>
      <c r="C343"/>
      <c r="D343"/>
    </row>
    <row r="344" spans="2:4" ht="18" customHeight="1" x14ac:dyDescent="0.25">
      <c r="B344"/>
      <c r="C344"/>
      <c r="D344"/>
    </row>
    <row r="345" spans="2:4" ht="18" customHeight="1" x14ac:dyDescent="0.25">
      <c r="B345"/>
      <c r="C345"/>
      <c r="D345"/>
    </row>
    <row r="346" spans="2:4" ht="18" customHeight="1" x14ac:dyDescent="0.25">
      <c r="B346"/>
      <c r="C346"/>
      <c r="D346"/>
    </row>
    <row r="347" spans="2:4" ht="18" customHeight="1" x14ac:dyDescent="0.25">
      <c r="B347"/>
      <c r="C347"/>
      <c r="D347"/>
    </row>
    <row r="348" spans="2:4" ht="18" customHeight="1" x14ac:dyDescent="0.25">
      <c r="B348"/>
      <c r="C348"/>
      <c r="D348"/>
    </row>
    <row r="349" spans="2:4" ht="18" customHeight="1" x14ac:dyDescent="0.25">
      <c r="B349"/>
      <c r="C349"/>
      <c r="D349"/>
    </row>
    <row r="350" spans="2:4" ht="18" customHeight="1" x14ac:dyDescent="0.25">
      <c r="B350"/>
      <c r="C350"/>
      <c r="D350"/>
    </row>
    <row r="351" spans="2:4" ht="18" customHeight="1" x14ac:dyDescent="0.25">
      <c r="B351"/>
      <c r="C351"/>
      <c r="D351"/>
    </row>
    <row r="352" spans="2:4" ht="18" customHeight="1" x14ac:dyDescent="0.25">
      <c r="B352"/>
      <c r="C352"/>
      <c r="D352"/>
    </row>
    <row r="353" spans="2:4" ht="18" customHeight="1" x14ac:dyDescent="0.25">
      <c r="B353"/>
      <c r="C353"/>
      <c r="D353"/>
    </row>
    <row r="354" spans="2:4" ht="18" customHeight="1" x14ac:dyDescent="0.25">
      <c r="B354"/>
      <c r="C354"/>
      <c r="D354"/>
    </row>
    <row r="355" spans="2:4" ht="18" customHeight="1" x14ac:dyDescent="0.25">
      <c r="B355"/>
      <c r="C355"/>
      <c r="D355"/>
    </row>
    <row r="356" spans="2:4" ht="18" customHeight="1" x14ac:dyDescent="0.25">
      <c r="B356"/>
      <c r="C356"/>
      <c r="D356"/>
    </row>
    <row r="357" spans="2:4" ht="18" customHeight="1" x14ac:dyDescent="0.25">
      <c r="B357"/>
      <c r="C357"/>
      <c r="D357"/>
    </row>
    <row r="358" spans="2:4" ht="18" customHeight="1" x14ac:dyDescent="0.25">
      <c r="B358"/>
      <c r="C358"/>
      <c r="D358"/>
    </row>
    <row r="359" spans="2:4" ht="18" customHeight="1" x14ac:dyDescent="0.25">
      <c r="B359"/>
      <c r="C359"/>
      <c r="D359"/>
    </row>
    <row r="360" spans="2:4" ht="18" customHeight="1" x14ac:dyDescent="0.25">
      <c r="B360"/>
      <c r="C360"/>
      <c r="D360"/>
    </row>
    <row r="361" spans="2:4" ht="18" customHeight="1" x14ac:dyDescent="0.25">
      <c r="B361"/>
      <c r="C361"/>
      <c r="D361"/>
    </row>
    <row r="362" spans="2:4" ht="18" customHeight="1" x14ac:dyDescent="0.25">
      <c r="B362"/>
      <c r="C362"/>
      <c r="D362"/>
    </row>
    <row r="363" spans="2:4" ht="18" customHeight="1" x14ac:dyDescent="0.25">
      <c r="B363"/>
      <c r="C363"/>
      <c r="D363"/>
    </row>
    <row r="364" spans="2:4" ht="18" customHeight="1" x14ac:dyDescent="0.25">
      <c r="B364"/>
      <c r="C364"/>
      <c r="D364"/>
    </row>
    <row r="365" spans="2:4" ht="18" customHeight="1" x14ac:dyDescent="0.25">
      <c r="B365"/>
      <c r="C365"/>
      <c r="D365"/>
    </row>
    <row r="366" spans="2:4" ht="18" customHeight="1" x14ac:dyDescent="0.25">
      <c r="B366"/>
      <c r="C366"/>
      <c r="D366"/>
    </row>
    <row r="367" spans="2:4" ht="18" customHeight="1" x14ac:dyDescent="0.25">
      <c r="B367"/>
      <c r="C367"/>
      <c r="D367"/>
    </row>
    <row r="368" spans="2:4" ht="18" customHeight="1" x14ac:dyDescent="0.25">
      <c r="B368"/>
      <c r="C368"/>
      <c r="D368"/>
    </row>
    <row r="369" spans="2:4" ht="18" customHeight="1" x14ac:dyDescent="0.25">
      <c r="B369"/>
      <c r="C369"/>
      <c r="D369"/>
    </row>
    <row r="370" spans="2:4" ht="18" customHeight="1" x14ac:dyDescent="0.25">
      <c r="B370"/>
      <c r="C370"/>
      <c r="D370"/>
    </row>
    <row r="371" spans="2:4" ht="18" customHeight="1" x14ac:dyDescent="0.25">
      <c r="B371"/>
      <c r="C371"/>
      <c r="D371"/>
    </row>
    <row r="372" spans="2:4" ht="18" customHeight="1" x14ac:dyDescent="0.25">
      <c r="B372"/>
      <c r="C372"/>
      <c r="D372"/>
    </row>
    <row r="373" spans="2:4" ht="18" customHeight="1" x14ac:dyDescent="0.25">
      <c r="B373"/>
      <c r="C373"/>
      <c r="D373"/>
    </row>
    <row r="374" spans="2:4" ht="18" customHeight="1" x14ac:dyDescent="0.25">
      <c r="B374"/>
      <c r="C374"/>
      <c r="D374"/>
    </row>
    <row r="375" spans="2:4" ht="18" customHeight="1" x14ac:dyDescent="0.25">
      <c r="B375"/>
      <c r="C375"/>
      <c r="D375"/>
    </row>
    <row r="376" spans="2:4" ht="18" customHeight="1" x14ac:dyDescent="0.25">
      <c r="B376"/>
      <c r="C376"/>
      <c r="D376"/>
    </row>
    <row r="377" spans="2:4" ht="18" customHeight="1" x14ac:dyDescent="0.25">
      <c r="B377"/>
      <c r="C377"/>
      <c r="D377"/>
    </row>
    <row r="378" spans="2:4" ht="18" customHeight="1" x14ac:dyDescent="0.25"/>
    <row r="379" spans="2:4" ht="18" customHeight="1" x14ac:dyDescent="0.25"/>
    <row r="380" spans="2:4" ht="18" customHeight="1" x14ac:dyDescent="0.25"/>
    <row r="381" spans="2:4" ht="18" customHeight="1" x14ac:dyDescent="0.25"/>
    <row r="382" spans="2:4" ht="18" customHeight="1" x14ac:dyDescent="0.25"/>
    <row r="383" spans="2:4" ht="18" customHeight="1" x14ac:dyDescent="0.25"/>
    <row r="384" spans="2: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5.75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1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9" ht="18" customHeight="1" x14ac:dyDescent="0.25"/>
    <row r="450" ht="18" customHeight="1" x14ac:dyDescent="0.25"/>
    <row r="451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</sheetData>
  <sheetProtection algorithmName="SHA-512" hashValue="Hf0NXAKbN6kJ54C1sw9mJ3HR9NPLOTfv/eV9XULSIL2zV9JMkjIMdZmiNibS/Zo6KK1eiLmHpSdm/gcesTVURQ==" saltValue="r/rFuYgLoEaKF0bkc0j+FA==" spinCount="100000" sheet="1" objects="1" scenarios="1" selectLockedCells="1"/>
  <mergeCells count="35">
    <mergeCell ref="B165:B166"/>
    <mergeCell ref="D165:D166"/>
    <mergeCell ref="C165:C166"/>
    <mergeCell ref="E6:E7"/>
    <mergeCell ref="F6:F7"/>
    <mergeCell ref="E55:E56"/>
    <mergeCell ref="F55:F56"/>
    <mergeCell ref="E107:E108"/>
    <mergeCell ref="F107:F108"/>
    <mergeCell ref="C6:C7"/>
    <mergeCell ref="D6:D7"/>
    <mergeCell ref="C55:C56"/>
    <mergeCell ref="D55:D56"/>
    <mergeCell ref="C107:C108"/>
    <mergeCell ref="D107:D108"/>
    <mergeCell ref="A6:A7"/>
    <mergeCell ref="A55:A56"/>
    <mergeCell ref="A107:A108"/>
    <mergeCell ref="A1:F3"/>
    <mergeCell ref="A4:F5"/>
    <mergeCell ref="A160:A161"/>
    <mergeCell ref="C160:C161"/>
    <mergeCell ref="D160:D161"/>
    <mergeCell ref="E160:E161"/>
    <mergeCell ref="F160:F161"/>
    <mergeCell ref="A213:A214"/>
    <mergeCell ref="C213:C214"/>
    <mergeCell ref="D213:D214"/>
    <mergeCell ref="E213:E214"/>
    <mergeCell ref="F213:F214"/>
    <mergeCell ref="A266:A267"/>
    <mergeCell ref="C266:C267"/>
    <mergeCell ref="D266:D267"/>
    <mergeCell ref="E266:E267"/>
    <mergeCell ref="F266:F267"/>
  </mergeCells>
  <pageMargins left="0.25" right="0.25" top="0.75" bottom="0.75" header="0.3" footer="0.3"/>
  <pageSetup paperSize="9" scale="90" fitToWidth="0" fitToHeight="0" orientation="portrait" r:id="rId1"/>
  <headerFooter>
    <oddFooter>&amp;CPage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Bon de commande</vt:lpstr>
      <vt:lpstr>'Bon de commande'!Zone_d_impression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Durozey</dc:creator>
  <cp:lastModifiedBy>Vincent Durozey</cp:lastModifiedBy>
  <cp:lastPrinted>2022-09-28T16:10:35Z</cp:lastPrinted>
  <dcterms:created xsi:type="dcterms:W3CDTF">2020-02-29T16:50:27Z</dcterms:created>
  <dcterms:modified xsi:type="dcterms:W3CDTF">2022-09-29T16:52:49Z</dcterms:modified>
</cp:coreProperties>
</file>